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jh051\N\下水道課\下水道\庶務係\予算　決算　基金\決算統計\H30\経営比較分析表\"/>
    </mc:Choice>
  </mc:AlternateContent>
  <workbookProtection workbookAlgorithmName="SHA-512" workbookHashValue="WNdcWje8T94LIjTU9+BZxOntsPXys43Q05AMcmy8KDAftPt+AJ6hMgPlJKXHkVgn/plP0F5iKNmxOFIDvoKGWA==" workbookSaltValue="OAojWbCYW/UraupI5WJxk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W8" i="4"/>
  <c r="P8" i="4"/>
  <c r="B6" i="4"/>
  <c r="C10" i="5" l="1"/>
  <c r="D10" i="5"/>
  <c r="E10" i="5"/>
  <c r="B10" i="5"/>
</calcChain>
</file>

<file path=xl/sharedStrings.xml><?xml version="1.0" encoding="utf-8"?>
<sst xmlns="http://schemas.openxmlformats.org/spreadsheetml/2006/main" count="289" uniqueCount="110">
  <si>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</si>
  <si>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</si>
  <si>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</si>
  <si>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</si>
  <si>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</si>
  <si>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</si>
  <si>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</si>
  <si>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</si>
  <si>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</si>
  <si>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</si>
  <si>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</si>
  <si>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</si>
  <si>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</si>
  <si>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</si>
  <si>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</si>
  <si>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</si>
  <si>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</si>
  <si>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</si>
  <si>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</si>
  <si>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</si>
  <si>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</si>
  <si>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</si>
  <si>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</si>
  <si>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</si>
  <si>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</si>
  <si>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</si>
  <si>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</si>
  <si>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</si>
  <si>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</si>
  <si>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</si>
  <si>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</si>
  <si>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</si>
  <si>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</si>
  <si>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</si>
  <si>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</si>
  <si>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</si>
  <si>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</si>
  <si>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</si>
  <si>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</si>
  <si>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</si>
  <si>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</si>
  <si>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</si>
  <si>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</si>
  <si>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</si>
  <si>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</si>
  <si>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</si>
  <si>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</si>
  <si>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</si>
  <si>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</si>
  <si>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</si>
  <si>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</si>
  <si>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</si>
  <si>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</si>
  <si>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</si>
  <si>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</si>
  <si>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</si>
  <si>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</si>
  <si>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</si>
  <si>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</si>
  <si>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</si>
  <si>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</si>
  <si>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</si>
  <si>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</si>
  <si>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</si>
  <si>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</si>
  <si>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</si>
  <si>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</si>
  <si>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</si>
  <si>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</si>
  <si>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</si>
  <si>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</si>
  <si>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</si>
  <si>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</si>
  <si>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</si>
  <si>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</si>
  <si>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</si>
  <si>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</si>
  <si>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</si>
  <si>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</si>
  <si>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</si>
  <si>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</si>
  <si>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</si>
  <si>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</si>
  <si>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</si>
  <si>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</si>
  <si>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</si>
  <si>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</si>
  <si>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</si>
  <si>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</si>
  <si>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</si>
  <si>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</si>
  <si>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</si>
  <si>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</si>
  <si>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</si>
  <si>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</si>
  <si>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</si>
  <si>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</si>
  <si>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</si>
  <si>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</si>
  <si>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</si>
  <si>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</si>
  <si>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</si>
  <si>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</si>
  <si>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</si>
  <si>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</si>
  <si>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</si>
  <si>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</si>
  <si>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有形固定資産減価償却率は全体としては低いが、現在既に30年超えの施設も存続する中、長寿命化に向けた取り組みとして、ストックマネジメント等を通じ、保有資産の老朽化・改善の必要性等を分析し、将来の事業継続に向けた対策や改築等の財源確保のための経営改善の実施を行う必要がある。そして、②管渠老朽化率への対応、③管渠改善率の向上につなげていくことが必要である。
</t>
    <rPh sb="14" eb="16">
      <t>ゼンタイ</t>
    </rPh>
    <rPh sb="20" eb="21">
      <t>ヒク</t>
    </rPh>
    <rPh sb="109" eb="111">
      <t>カイチク</t>
    </rPh>
    <rPh sb="111" eb="112">
      <t>トウ</t>
    </rPh>
    <rPh sb="113" eb="115">
      <t>ザイゲン</t>
    </rPh>
    <rPh sb="115" eb="117">
      <t>カクホ</t>
    </rPh>
    <rPh sb="121" eb="123">
      <t>ケイエイ</t>
    </rPh>
    <rPh sb="123" eb="125">
      <t>カイゼン</t>
    </rPh>
    <rPh sb="126" eb="128">
      <t>ジッシ</t>
    </rPh>
    <rPh sb="129" eb="130">
      <t>オコナ</t>
    </rPh>
    <rPh sb="131" eb="133">
      <t>ヒツヨウ</t>
    </rPh>
    <rPh sb="142" eb="144">
      <t>カンキョ</t>
    </rPh>
    <rPh sb="144" eb="147">
      <t>ロウキュウカ</t>
    </rPh>
    <rPh sb="147" eb="148">
      <t>リツ</t>
    </rPh>
    <rPh sb="150" eb="152">
      <t>タイオウ</t>
    </rPh>
    <rPh sb="154" eb="156">
      <t>カンキョ</t>
    </rPh>
    <rPh sb="156" eb="158">
      <t>カイゼン</t>
    </rPh>
    <rPh sb="158" eb="159">
      <t>リツ</t>
    </rPh>
    <rPh sb="160" eb="162">
      <t>コウジョウ</t>
    </rPh>
    <rPh sb="172" eb="174">
      <t>ヒツヨウ</t>
    </rPh>
    <phoneticPr fontId="4"/>
  </si>
  <si>
    <t>　木津川市下水道事業については、施設整備状況や水洗化率等の現状を踏まえると、今後は、施設の維持管理や老朽化・長寿命化等への取組、健全な事業経営が課題となる。
　下水道事業の財政状況は、類似団体との比較においては直ちに悪いという状況ではないが、合併市としての今後を考えた上でも、決して楽観できる状況ではない。
　地方公営企業法の適用により、経理内容の明確化や経営の継続性・安定性を目指し、今後の課題対策に向け、安定した収入確保のために適正な使用料設定や有収水量増加に向けた取り組みや一層の経費削減に努める方針である。また、経営戦略等を通じた経営改善も予定している。</t>
    <phoneticPr fontId="4"/>
  </si>
  <si>
    <r>
      <t>　</t>
    </r>
    <r>
      <rPr>
        <sz val="10"/>
        <color theme="1"/>
        <rFont val="ＭＳ ゴシック"/>
        <family val="3"/>
        <charset val="128"/>
      </rPr>
      <t>本市の公共下水道事業は、H29年度より地方公営企業法を適用し公営企業会計となったため、平成28年度以前とは会計方式が異なるので経年比較ができない。
　①経常収支比率は、水洗化人口の伸び等により対象有収水量・使用料収益が増加しているが、隔月検針の導入初年度の影響として使用料収益が0.5か月少ない11.5か月となったためH29年度より下がった。また、②累積欠損金が生じており、その改善には一定期間要する。依然として一般会計からの繰入金への依存度が高く、今後は使用料改定・コスト削減等の具体的な経営改善を図る必要がある。③流動比率が平均値をかなり下回っているのは、流動資産の現金が絶対的に少ないこと、流動負債の企業債償還金がかなり多いことが原因である。償還金は平成32年度がピーク予定だが、100％到達には相当期間が必要である。④企業債残高対事業規模比率は、類似団体と比較すると大きく下回っており、施設整備の進捗と使用料収益の増加によるものである。⑤経費回収率は、水洗化率向上で上昇傾向だが、分流式下水道に要する経費の算入(公費負担分)によるところが大きい。今後は、更なる費用削減や更新投資財源の確保のためにも適正な使用料収入の確保等、改善努力が必要である。また、⑥汚水処理原価が類似団体と比較して低いのも同様であり、引き続き、維持管理経費削減や接続率向上で有収水量増加への取組みが必要。⑦施設利用率対象は単独公共の浄化センターだが、処理区域では近年高齢化や人口減に伴う有収水量の減少傾向が著しく、今後も利用率の低下傾向が続くと考えられる。⑧水洗化率は、下水道施設整備への取組みと宅地開発地域の人口増加等により、年々上昇傾向にある。使用料収入の確保等の観点からも、100％水洗化に向け接続を促進していく必要がある。</t>
    </r>
    <rPh sb="1" eb="3">
      <t>ホンシ</t>
    </rPh>
    <rPh sb="4" eb="6">
      <t>コウキョウ</t>
    </rPh>
    <rPh sb="6" eb="9">
      <t>ゲスイドウ</t>
    </rPh>
    <rPh sb="9" eb="11">
      <t>ジギョウ</t>
    </rPh>
    <rPh sb="16" eb="18">
      <t>ネンド</t>
    </rPh>
    <rPh sb="20" eb="22">
      <t>チホウ</t>
    </rPh>
    <rPh sb="22" eb="24">
      <t>コウエイ</t>
    </rPh>
    <rPh sb="24" eb="26">
      <t>キギョウ</t>
    </rPh>
    <rPh sb="26" eb="27">
      <t>ホウ</t>
    </rPh>
    <rPh sb="28" eb="30">
      <t>テキヨウ</t>
    </rPh>
    <rPh sb="31" eb="33">
      <t>コウエイ</t>
    </rPh>
    <rPh sb="33" eb="35">
      <t>キギョウ</t>
    </rPh>
    <rPh sb="35" eb="37">
      <t>カイケイ</t>
    </rPh>
    <rPh sb="48" eb="50">
      <t>ネンド</t>
    </rPh>
    <rPh sb="50" eb="52">
      <t>イゼン</t>
    </rPh>
    <rPh sb="54" eb="56">
      <t>カイケイ</t>
    </rPh>
    <rPh sb="56" eb="58">
      <t>ホウシキ</t>
    </rPh>
    <rPh sb="59" eb="60">
      <t>コト</t>
    </rPh>
    <rPh sb="64" eb="66">
      <t>ケイネン</t>
    </rPh>
    <rPh sb="66" eb="68">
      <t>ヒカク</t>
    </rPh>
    <rPh sb="77" eb="79">
      <t>ケイジョウ</t>
    </rPh>
    <rPh sb="91" eb="92">
      <t>ノ</t>
    </rPh>
    <rPh sb="93" eb="94">
      <t>トウ</t>
    </rPh>
    <rPh sb="110" eb="112">
      <t>ゾウカ</t>
    </rPh>
    <rPh sb="118" eb="120">
      <t>カクツキ</t>
    </rPh>
    <rPh sb="120" eb="122">
      <t>ケンシン</t>
    </rPh>
    <rPh sb="123" eb="125">
      <t>ドウニュウ</t>
    </rPh>
    <rPh sb="125" eb="128">
      <t>ショネンド</t>
    </rPh>
    <rPh sb="129" eb="131">
      <t>エイキョウ</t>
    </rPh>
    <rPh sb="134" eb="137">
      <t>シヨウリョウ</t>
    </rPh>
    <rPh sb="137" eb="139">
      <t>シュウエキ</t>
    </rPh>
    <rPh sb="144" eb="145">
      <t>ツキ</t>
    </rPh>
    <rPh sb="145" eb="146">
      <t>スク</t>
    </rPh>
    <rPh sb="153" eb="154">
      <t>ツキ</t>
    </rPh>
    <rPh sb="163" eb="165">
      <t>ネンド</t>
    </rPh>
    <rPh sb="167" eb="168">
      <t>サ</t>
    </rPh>
    <rPh sb="190" eb="192">
      <t>カイゼン</t>
    </rPh>
    <rPh sb="194" eb="196">
      <t>イッテイ</t>
    </rPh>
    <rPh sb="196" eb="198">
      <t>キカン</t>
    </rPh>
    <rPh sb="198" eb="199">
      <t>ヨウ</t>
    </rPh>
    <rPh sb="260" eb="262">
      <t>リュウドウ</t>
    </rPh>
    <rPh sb="262" eb="264">
      <t>ヒリツ</t>
    </rPh>
    <rPh sb="265" eb="268">
      <t>ヘイキンチ</t>
    </rPh>
    <rPh sb="272" eb="274">
      <t>シタマワ</t>
    </rPh>
    <rPh sb="281" eb="283">
      <t>リュウドウ</t>
    </rPh>
    <rPh sb="283" eb="285">
      <t>シサン</t>
    </rPh>
    <rPh sb="286" eb="288">
      <t>ゲンキン</t>
    </rPh>
    <rPh sb="289" eb="292">
      <t>ゼッタイテキ</t>
    </rPh>
    <rPh sb="293" eb="294">
      <t>スク</t>
    </rPh>
    <rPh sb="299" eb="301">
      <t>リュウドウ</t>
    </rPh>
    <rPh sb="301" eb="303">
      <t>フサイ</t>
    </rPh>
    <rPh sb="304" eb="306">
      <t>キギョウ</t>
    </rPh>
    <rPh sb="306" eb="307">
      <t>サイ</t>
    </rPh>
    <rPh sb="307" eb="309">
      <t>ショウカン</t>
    </rPh>
    <rPh sb="309" eb="310">
      <t>キン</t>
    </rPh>
    <rPh sb="314" eb="315">
      <t>オオ</t>
    </rPh>
    <rPh sb="319" eb="321">
      <t>ゲンイン</t>
    </rPh>
    <rPh sb="325" eb="328">
      <t>ショウカンキン</t>
    </rPh>
    <rPh sb="329" eb="331">
      <t>ヘイセイ</t>
    </rPh>
    <rPh sb="333" eb="335">
      <t>ネンド</t>
    </rPh>
    <rPh sb="339" eb="341">
      <t>ヨテイ</t>
    </rPh>
    <rPh sb="348" eb="350">
      <t>トウタツ</t>
    </rPh>
    <rPh sb="352" eb="354">
      <t>ソウトウ</t>
    </rPh>
    <rPh sb="354" eb="356">
      <t>キカン</t>
    </rPh>
    <rPh sb="357" eb="359">
      <t>ヒツヨウ</t>
    </rPh>
    <rPh sb="552" eb="554">
      <t>ドウヨウ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</si>
</sst>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620-4DF0-9CB9-9B8437B4FA2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0.13</c:v>
                </c:pt>
                <c:pt idx="4">
                  <c:v>0.1</c:v>
                </c:pt>
              </c:numCache>
            </c:numRef>
          </c:val>
          <c:smooth val="0"/>
          <c:extLst>
            <c:ext xmlns:c16="http://schemas.microsoft.com/office/drawing/2014/chart" uri="{C3380CC4-5D6E-409C-BE32-E72D297353CC}">
              <c16:uniqueId val="{00000001-1620-4DF0-9CB9-9B8437B4FA2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39.14</c:v>
                </c:pt>
                <c:pt idx="4">
                  <c:v>39.130000000000003</c:v>
                </c:pt>
              </c:numCache>
            </c:numRef>
          </c:val>
          <c:extLst>
            <c:ext xmlns:c16="http://schemas.microsoft.com/office/drawing/2014/chart" uri="{C3380CC4-5D6E-409C-BE32-E72D297353CC}">
              <c16:uniqueId val="{00000000-50D9-4B26-BA84-723E78AAD4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64.959999999999994</c:v>
                </c:pt>
                <c:pt idx="4">
                  <c:v>65.040000000000006</c:v>
                </c:pt>
              </c:numCache>
            </c:numRef>
          </c:val>
          <c:smooth val="0"/>
          <c:extLst>
            <c:ext xmlns:c16="http://schemas.microsoft.com/office/drawing/2014/chart" uri="{C3380CC4-5D6E-409C-BE32-E72D297353CC}">
              <c16:uniqueId val="{00000001-50D9-4B26-BA84-723E78AAD4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93.99</c:v>
                </c:pt>
                <c:pt idx="4">
                  <c:v>94.13</c:v>
                </c:pt>
              </c:numCache>
            </c:numRef>
          </c:val>
          <c:extLst>
            <c:ext xmlns:c16="http://schemas.microsoft.com/office/drawing/2014/chart" uri="{C3380CC4-5D6E-409C-BE32-E72D297353CC}">
              <c16:uniqueId val="{00000000-F66B-4FEE-B588-DA9BC16D49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92.3</c:v>
                </c:pt>
                <c:pt idx="4">
                  <c:v>92.55</c:v>
                </c:pt>
              </c:numCache>
            </c:numRef>
          </c:val>
          <c:smooth val="0"/>
          <c:extLst>
            <c:ext xmlns:c16="http://schemas.microsoft.com/office/drawing/2014/chart" uri="{C3380CC4-5D6E-409C-BE32-E72D297353CC}">
              <c16:uniqueId val="{00000001-F66B-4FEE-B588-DA9BC16D49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100.45</c:v>
                </c:pt>
                <c:pt idx="4">
                  <c:v>98.67</c:v>
                </c:pt>
              </c:numCache>
            </c:numRef>
          </c:val>
          <c:extLst>
            <c:ext xmlns:c16="http://schemas.microsoft.com/office/drawing/2014/chart" uri="{C3380CC4-5D6E-409C-BE32-E72D297353CC}">
              <c16:uniqueId val="{00000000-35F0-4961-A1F4-D821C823B4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108.03</c:v>
                </c:pt>
                <c:pt idx="4">
                  <c:v>106.9</c:v>
                </c:pt>
              </c:numCache>
            </c:numRef>
          </c:val>
          <c:smooth val="0"/>
          <c:extLst>
            <c:ext xmlns:c16="http://schemas.microsoft.com/office/drawing/2014/chart" uri="{C3380CC4-5D6E-409C-BE32-E72D297353CC}">
              <c16:uniqueId val="{00000001-35F0-4961-A1F4-D821C823B4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2.96</c:v>
                </c:pt>
                <c:pt idx="4">
                  <c:v>5.88</c:v>
                </c:pt>
              </c:numCache>
            </c:numRef>
          </c:val>
          <c:extLst>
            <c:ext xmlns:c16="http://schemas.microsoft.com/office/drawing/2014/chart" uri="{C3380CC4-5D6E-409C-BE32-E72D297353CC}">
              <c16:uniqueId val="{00000000-8EA3-4668-9A52-1EF54D5F24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25.61</c:v>
                </c:pt>
                <c:pt idx="4">
                  <c:v>26.13</c:v>
                </c:pt>
              </c:numCache>
            </c:numRef>
          </c:val>
          <c:smooth val="0"/>
          <c:extLst>
            <c:ext xmlns:c16="http://schemas.microsoft.com/office/drawing/2014/chart" uri="{C3380CC4-5D6E-409C-BE32-E72D297353CC}">
              <c16:uniqueId val="{00000001-8EA3-4668-9A52-1EF54D5F24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FB1-4A57-AB9C-E0CCE3CB61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1.07</c:v>
                </c:pt>
                <c:pt idx="4">
                  <c:v>1.03</c:v>
                </c:pt>
              </c:numCache>
            </c:numRef>
          </c:val>
          <c:smooth val="0"/>
          <c:extLst>
            <c:ext xmlns:c16="http://schemas.microsoft.com/office/drawing/2014/chart" uri="{C3380CC4-5D6E-409C-BE32-E72D297353CC}">
              <c16:uniqueId val="{00000001-3FB1-4A57-AB9C-E0CCE3CB61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c:v>3.53</c:v>
                </c:pt>
              </c:numCache>
            </c:numRef>
          </c:val>
          <c:extLst>
            <c:ext xmlns:c16="http://schemas.microsoft.com/office/drawing/2014/chart" uri="{C3380CC4-5D6E-409C-BE32-E72D297353CC}">
              <c16:uniqueId val="{00000000-6C75-40DE-91AD-DE0DCD2556E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13.55</c:v>
                </c:pt>
                <c:pt idx="4">
                  <c:v>9.06</c:v>
                </c:pt>
              </c:numCache>
            </c:numRef>
          </c:val>
          <c:smooth val="0"/>
          <c:extLst>
            <c:ext xmlns:c16="http://schemas.microsoft.com/office/drawing/2014/chart" uri="{C3380CC4-5D6E-409C-BE32-E72D297353CC}">
              <c16:uniqueId val="{00000001-6C75-40DE-91AD-DE0DCD2556E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31.86</c:v>
                </c:pt>
                <c:pt idx="4">
                  <c:v>31.59</c:v>
                </c:pt>
              </c:numCache>
            </c:numRef>
          </c:val>
          <c:extLst>
            <c:ext xmlns:c16="http://schemas.microsoft.com/office/drawing/2014/chart" uri="{C3380CC4-5D6E-409C-BE32-E72D297353CC}">
              <c16:uniqueId val="{00000000-A340-44A6-9B61-DF4EB87B42E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78.45</c:v>
                </c:pt>
                <c:pt idx="4">
                  <c:v>76.31</c:v>
                </c:pt>
              </c:numCache>
            </c:numRef>
          </c:val>
          <c:smooth val="0"/>
          <c:extLst>
            <c:ext xmlns:c16="http://schemas.microsoft.com/office/drawing/2014/chart" uri="{C3380CC4-5D6E-409C-BE32-E72D297353CC}">
              <c16:uniqueId val="{00000001-A340-44A6-9B61-DF4EB87B42E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440.21</c:v>
                </c:pt>
                <c:pt idx="4">
                  <c:v>378.05</c:v>
                </c:pt>
              </c:numCache>
            </c:numRef>
          </c:val>
          <c:extLst>
            <c:ext xmlns:c16="http://schemas.microsoft.com/office/drawing/2014/chart" uri="{C3380CC4-5D6E-409C-BE32-E72D297353CC}">
              <c16:uniqueId val="{00000000-67D0-4C1F-8F45-D68208EB349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799.41</c:v>
                </c:pt>
                <c:pt idx="4">
                  <c:v>820.36</c:v>
                </c:pt>
              </c:numCache>
            </c:numRef>
          </c:val>
          <c:smooth val="0"/>
          <c:extLst>
            <c:ext xmlns:c16="http://schemas.microsoft.com/office/drawing/2014/chart" uri="{C3380CC4-5D6E-409C-BE32-E72D297353CC}">
              <c16:uniqueId val="{00000001-67D0-4C1F-8F45-D68208EB349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83.43</c:v>
                </c:pt>
                <c:pt idx="4">
                  <c:v>83.47</c:v>
                </c:pt>
              </c:numCache>
            </c:numRef>
          </c:val>
          <c:extLst>
            <c:ext xmlns:c16="http://schemas.microsoft.com/office/drawing/2014/chart" uri="{C3380CC4-5D6E-409C-BE32-E72D297353CC}">
              <c16:uniqueId val="{00000000-BBEE-40D5-BC04-1457652932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96.54</c:v>
                </c:pt>
                <c:pt idx="4">
                  <c:v>95.4</c:v>
                </c:pt>
              </c:numCache>
            </c:numRef>
          </c:val>
          <c:smooth val="0"/>
          <c:extLst>
            <c:ext xmlns:c16="http://schemas.microsoft.com/office/drawing/2014/chart" uri="{C3380CC4-5D6E-409C-BE32-E72D297353CC}">
              <c16:uniqueId val="{00000001-BBEE-40D5-BC04-1457652932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BF1C-41B8-8AF5-9FEBABBE94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162.81</c:v>
                </c:pt>
                <c:pt idx="4">
                  <c:v>163.19999999999999</c:v>
                </c:pt>
              </c:numCache>
            </c:numRef>
          </c:val>
          <c:smooth val="0"/>
          <c:extLst>
            <c:ext xmlns:c16="http://schemas.microsoft.com/office/drawing/2014/chart" uri="{C3380CC4-5D6E-409C-BE32-E72D297353CC}">
              <c16:uniqueId val="{00000001-BF1C-41B8-8AF5-9FEBABBE94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10"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京都府　木津川市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非設置</v>
      </c>
      <c r="AE8" s="49"/>
      <c r="AF8" s="49"/>
      <c r="AG8" s="49"/>
      <c r="AH8" s="49"/>
      <c r="AI8" s="49"/>
      <c r="AJ8" s="49"/>
      <c r="AK8" s="3"/>
      <c r="AL8" s="50">
        <f>データ!S6</f>
        <v>77188</v>
      </c>
      <c r="AM8" s="50"/>
      <c r="AN8" s="50"/>
      <c r="AO8" s="50"/>
      <c r="AP8" s="50"/>
      <c r="AQ8" s="50"/>
      <c r="AR8" s="50"/>
      <c r="AS8" s="50"/>
      <c r="AT8" s="45">
        <f>データ!T6</f>
        <v>85.13</v>
      </c>
      <c r="AU8" s="45"/>
      <c r="AV8" s="45"/>
      <c r="AW8" s="45"/>
      <c r="AX8" s="45"/>
      <c r="AY8" s="45"/>
      <c r="AZ8" s="45"/>
      <c r="BA8" s="45"/>
      <c r="BB8" s="45">
        <f>データ!U6</f>
        <v>906.71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77.069999999999993</v>
      </c>
      <c r="J10" s="45"/>
      <c r="K10" s="45"/>
      <c r="L10" s="45"/>
      <c r="M10" s="45"/>
      <c r="N10" s="45"/>
      <c r="O10" s="45"/>
      <c r="P10" s="45">
        <f>データ!P6</f>
        <v>92.78</v>
      </c>
      <c r="Q10" s="45"/>
      <c r="R10" s="45"/>
      <c r="S10" s="45"/>
      <c r="T10" s="45"/>
      <c r="U10" s="45"/>
      <c r="V10" s="45"/>
      <c r="W10" s="45">
        <f>データ!Q6</f>
        <v>95.39</v>
      </c>
      <c r="X10" s="45"/>
      <c r="Y10" s="45"/>
      <c r="Z10" s="45"/>
      <c r="AA10" s="45"/>
      <c r="AB10" s="45"/>
      <c r="AC10" s="45"/>
      <c r="AD10" s="50">
        <f>データ!R6</f>
        <v>2484</v>
      </c>
      <c r="AE10" s="50"/>
      <c r="AF10" s="50"/>
      <c r="AG10" s="50"/>
      <c r="AH10" s="50"/>
      <c r="AI10" s="50"/>
      <c r="AJ10" s="50"/>
      <c r="AK10" s="2"/>
      <c r="AL10" s="50">
        <f>データ!V6</f>
        <v>71936</v>
      </c>
      <c r="AM10" s="50"/>
      <c r="AN10" s="50"/>
      <c r="AO10" s="50"/>
      <c r="AP10" s="50"/>
      <c r="AQ10" s="50"/>
      <c r="AR10" s="50"/>
      <c r="AS10" s="50"/>
      <c r="AT10" s="45">
        <f>データ!W6</f>
        <v>15.27</v>
      </c>
      <c r="AU10" s="45"/>
      <c r="AV10" s="45"/>
      <c r="AW10" s="45"/>
      <c r="AX10" s="45"/>
      <c r="AY10" s="45"/>
      <c r="AZ10" s="45"/>
      <c r="BA10" s="45"/>
      <c r="BB10" s="45">
        <f>データ!X6</f>
        <v>4710.9399999999996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107</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108</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ZSLhxSKHhf0Is8AcXJNWaoKuee/WN9cYR8PCdwAQd4WPOZPyrxyTV+EtRpoDc3SbG+G+EAKDp4+HEdooUyZYbA==" saltValue="oD8wcil4THFoTIKokTWbt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262145</v>
      </c>
      <c r="D6" s="33">
        <f t="shared" si="3"/>
        <v>46</v>
      </c>
      <c r="E6" s="33">
        <f t="shared" si="3"/>
        <v>17</v>
      </c>
      <c r="F6" s="33">
        <f t="shared" si="3"/>
        <v>1</v>
      </c>
      <c r="G6" s="33">
        <f t="shared" si="3"/>
        <v>0</v>
      </c>
      <c r="H6" s="33" t="str">
        <f t="shared" si="3"/>
        <v>京都府　木津川市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77.069999999999993</v>
      </c>
      <c r="P6" s="34">
        <f t="shared" si="3"/>
        <v>92.78</v>
      </c>
      <c r="Q6" s="34">
        <f t="shared" si="3"/>
        <v>95.39</v>
      </c>
      <c r="R6" s="34">
        <f t="shared" si="3"/>
        <v>2484</v>
      </c>
      <c r="S6" s="34">
        <f t="shared" si="3"/>
        <v>77188</v>
      </c>
      <c r="T6" s="34">
        <f t="shared" si="3"/>
        <v>85.13</v>
      </c>
      <c r="U6" s="34">
        <f t="shared" si="3"/>
        <v>906.71</v>
      </c>
      <c r="V6" s="34">
        <f t="shared" si="3"/>
        <v>71936</v>
      </c>
      <c r="W6" s="34">
        <f t="shared" si="3"/>
        <v>15.27</v>
      </c>
      <c r="X6" s="34">
        <f t="shared" si="3"/>
        <v>4710.9399999999996</v>
      </c>
      <c r="Y6" s="35" t="str">
        <f>IF(Y7="",NA(),Y7)</f>
        <v>-</v>
      </c>
      <c r="Z6" s="35" t="str">
        <f t="shared" ref="Z6:AH6" si="4">IF(Z7="",NA(),Z7)</f>
        <v>-</v>
      </c>
      <c r="AA6" s="35" t="str">
        <f t="shared" si="4"/>
        <v>-</v>
      </c>
      <c r="AB6" s="35">
        <f t="shared" si="4"/>
        <v>100.45</v>
      </c>
      <c r="AC6" s="35">
        <f t="shared" si="4"/>
        <v>98.67</v>
      </c>
      <c r="AD6" s="35" t="str">
        <f t="shared" si="4"/>
        <v>-</v>
      </c>
      <c r="AE6" s="35" t="str">
        <f t="shared" si="4"/>
        <v>-</v>
      </c>
      <c r="AF6" s="35" t="str">
        <f t="shared" si="4"/>
        <v>-</v>
      </c>
      <c r="AG6" s="35">
        <f t="shared" si="4"/>
        <v>108.03</v>
      </c>
      <c r="AH6" s="35">
        <f t="shared" si="4"/>
        <v>106.9</v>
      </c>
      <c r="AI6" s="34" t="str">
        <f>IF(AI7="","",IF(AI7="-","【-】","【"&amp;SUBSTITUTE(TEXT(AI7,"#,##0.00"),"-","△")&amp;"】"))</f>
        <v>【108.69】</v>
      </c>
      <c r="AJ6" s="35" t="str">
        <f>IF(AJ7="",NA(),AJ7)</f>
        <v>-</v>
      </c>
      <c r="AK6" s="35" t="str">
        <f t="shared" ref="AK6:AS6" si="5">IF(AK7="",NA(),AK7)</f>
        <v>-</v>
      </c>
      <c r="AL6" s="35" t="str">
        <f t="shared" si="5"/>
        <v>-</v>
      </c>
      <c r="AM6" s="34">
        <f t="shared" si="5"/>
        <v>0</v>
      </c>
      <c r="AN6" s="35">
        <f t="shared" si="5"/>
        <v>3.53</v>
      </c>
      <c r="AO6" s="35" t="str">
        <f t="shared" si="5"/>
        <v>-</v>
      </c>
      <c r="AP6" s="35" t="str">
        <f t="shared" si="5"/>
        <v>-</v>
      </c>
      <c r="AQ6" s="35" t="str">
        <f t="shared" si="5"/>
        <v>-</v>
      </c>
      <c r="AR6" s="35">
        <f t="shared" si="5"/>
        <v>13.55</v>
      </c>
      <c r="AS6" s="35">
        <f t="shared" si="5"/>
        <v>9.06</v>
      </c>
      <c r="AT6" s="34" t="str">
        <f>IF(AT7="","",IF(AT7="-","【-】","【"&amp;SUBSTITUTE(TEXT(AT7,"#,##0.00"),"-","△")&amp;"】"))</f>
        <v>【3.28】</v>
      </c>
      <c r="AU6" s="35" t="str">
        <f>IF(AU7="",NA(),AU7)</f>
        <v>-</v>
      </c>
      <c r="AV6" s="35" t="str">
        <f t="shared" ref="AV6:BD6" si="6">IF(AV7="",NA(),AV7)</f>
        <v>-</v>
      </c>
      <c r="AW6" s="35" t="str">
        <f t="shared" si="6"/>
        <v>-</v>
      </c>
      <c r="AX6" s="35">
        <f t="shared" si="6"/>
        <v>31.86</v>
      </c>
      <c r="AY6" s="35">
        <f t="shared" si="6"/>
        <v>31.59</v>
      </c>
      <c r="AZ6" s="35" t="str">
        <f t="shared" si="6"/>
        <v>-</v>
      </c>
      <c r="BA6" s="35" t="str">
        <f t="shared" si="6"/>
        <v>-</v>
      </c>
      <c r="BB6" s="35" t="str">
        <f t="shared" si="6"/>
        <v>-</v>
      </c>
      <c r="BC6" s="35">
        <f t="shared" si="6"/>
        <v>78.45</v>
      </c>
      <c r="BD6" s="35">
        <f t="shared" si="6"/>
        <v>76.31</v>
      </c>
      <c r="BE6" s="34" t="str">
        <f>IF(BE7="","",IF(BE7="-","【-】","【"&amp;SUBSTITUTE(TEXT(BE7,"#,##0.00"),"-","△")&amp;"】"))</f>
        <v>【69.49】</v>
      </c>
      <c r="BF6" s="35" t="str">
        <f>IF(BF7="",NA(),BF7)</f>
        <v>-</v>
      </c>
      <c r="BG6" s="35" t="str">
        <f t="shared" ref="BG6:BO6" si="7">IF(BG7="",NA(),BG7)</f>
        <v>-</v>
      </c>
      <c r="BH6" s="35" t="str">
        <f t="shared" si="7"/>
        <v>-</v>
      </c>
      <c r="BI6" s="35">
        <f t="shared" si="7"/>
        <v>440.21</v>
      </c>
      <c r="BJ6" s="35">
        <f t="shared" si="7"/>
        <v>378.05</v>
      </c>
      <c r="BK6" s="35" t="str">
        <f t="shared" si="7"/>
        <v>-</v>
      </c>
      <c r="BL6" s="35" t="str">
        <f t="shared" si="7"/>
        <v>-</v>
      </c>
      <c r="BM6" s="35" t="str">
        <f t="shared" si="7"/>
        <v>-</v>
      </c>
      <c r="BN6" s="35">
        <f t="shared" si="7"/>
        <v>799.41</v>
      </c>
      <c r="BO6" s="35">
        <f t="shared" si="7"/>
        <v>820.36</v>
      </c>
      <c r="BP6" s="34" t="str">
        <f>IF(BP7="","",IF(BP7="-","【-】","【"&amp;SUBSTITUTE(TEXT(BP7,"#,##0.00"),"-","△")&amp;"】"))</f>
        <v>【682.78】</v>
      </c>
      <c r="BQ6" s="35" t="str">
        <f>IF(BQ7="",NA(),BQ7)</f>
        <v>-</v>
      </c>
      <c r="BR6" s="35" t="str">
        <f t="shared" ref="BR6:BZ6" si="8">IF(BR7="",NA(),BR7)</f>
        <v>-</v>
      </c>
      <c r="BS6" s="35" t="str">
        <f t="shared" si="8"/>
        <v>-</v>
      </c>
      <c r="BT6" s="35">
        <f t="shared" si="8"/>
        <v>83.43</v>
      </c>
      <c r="BU6" s="35">
        <f t="shared" si="8"/>
        <v>83.47</v>
      </c>
      <c r="BV6" s="35" t="str">
        <f t="shared" si="8"/>
        <v>-</v>
      </c>
      <c r="BW6" s="35" t="str">
        <f t="shared" si="8"/>
        <v>-</v>
      </c>
      <c r="BX6" s="35" t="str">
        <f t="shared" si="8"/>
        <v>-</v>
      </c>
      <c r="BY6" s="35">
        <f t="shared" si="8"/>
        <v>96.54</v>
      </c>
      <c r="BZ6" s="35">
        <f t="shared" si="8"/>
        <v>95.4</v>
      </c>
      <c r="CA6" s="34" t="str">
        <f>IF(CA7="","",IF(CA7="-","【-】","【"&amp;SUBSTITUTE(TEXT(CA7,"#,##0.00"),"-","△")&amp;"】"))</f>
        <v>【100.91】</v>
      </c>
      <c r="CB6" s="35" t="str">
        <f>IF(CB7="",NA(),CB7)</f>
        <v>-</v>
      </c>
      <c r="CC6" s="35" t="str">
        <f t="shared" ref="CC6:CK6" si="9">IF(CC7="",NA(),CC7)</f>
        <v>-</v>
      </c>
      <c r="CD6" s="35" t="str">
        <f t="shared" si="9"/>
        <v>-</v>
      </c>
      <c r="CE6" s="35">
        <f t="shared" si="9"/>
        <v>150</v>
      </c>
      <c r="CF6" s="35">
        <f t="shared" si="9"/>
        <v>150</v>
      </c>
      <c r="CG6" s="35" t="str">
        <f t="shared" si="9"/>
        <v>-</v>
      </c>
      <c r="CH6" s="35" t="str">
        <f t="shared" si="9"/>
        <v>-</v>
      </c>
      <c r="CI6" s="35" t="str">
        <f t="shared" si="9"/>
        <v>-</v>
      </c>
      <c r="CJ6" s="35">
        <f t="shared" si="9"/>
        <v>162.81</v>
      </c>
      <c r="CK6" s="35">
        <f t="shared" si="9"/>
        <v>163.19999999999999</v>
      </c>
      <c r="CL6" s="34" t="str">
        <f>IF(CL7="","",IF(CL7="-","【-】","【"&amp;SUBSTITUTE(TEXT(CL7,"#,##0.00"),"-","△")&amp;"】"))</f>
        <v>【136.86】</v>
      </c>
      <c r="CM6" s="35" t="str">
        <f>IF(CM7="",NA(),CM7)</f>
        <v>-</v>
      </c>
      <c r="CN6" s="35" t="str">
        <f t="shared" ref="CN6:CV6" si="10">IF(CN7="",NA(),CN7)</f>
        <v>-</v>
      </c>
      <c r="CO6" s="35" t="str">
        <f t="shared" si="10"/>
        <v>-</v>
      </c>
      <c r="CP6" s="35">
        <f t="shared" si="10"/>
        <v>39.14</v>
      </c>
      <c r="CQ6" s="35">
        <f t="shared" si="10"/>
        <v>39.130000000000003</v>
      </c>
      <c r="CR6" s="35" t="str">
        <f t="shared" si="10"/>
        <v>-</v>
      </c>
      <c r="CS6" s="35" t="str">
        <f t="shared" si="10"/>
        <v>-</v>
      </c>
      <c r="CT6" s="35" t="str">
        <f t="shared" si="10"/>
        <v>-</v>
      </c>
      <c r="CU6" s="35">
        <f t="shared" si="10"/>
        <v>64.959999999999994</v>
      </c>
      <c r="CV6" s="35">
        <f t="shared" si="10"/>
        <v>65.040000000000006</v>
      </c>
      <c r="CW6" s="34" t="str">
        <f>IF(CW7="","",IF(CW7="-","【-】","【"&amp;SUBSTITUTE(TEXT(CW7,"#,##0.00"),"-","△")&amp;"】"))</f>
        <v>【58.98】</v>
      </c>
      <c r="CX6" s="35" t="str">
        <f>IF(CX7="",NA(),CX7)</f>
        <v>-</v>
      </c>
      <c r="CY6" s="35" t="str">
        <f t="shared" ref="CY6:DG6" si="11">IF(CY7="",NA(),CY7)</f>
        <v>-</v>
      </c>
      <c r="CZ6" s="35" t="str">
        <f t="shared" si="11"/>
        <v>-</v>
      </c>
      <c r="DA6" s="35">
        <f t="shared" si="11"/>
        <v>93.99</v>
      </c>
      <c r="DB6" s="35">
        <f t="shared" si="11"/>
        <v>94.13</v>
      </c>
      <c r="DC6" s="35" t="str">
        <f t="shared" si="11"/>
        <v>-</v>
      </c>
      <c r="DD6" s="35" t="str">
        <f t="shared" si="11"/>
        <v>-</v>
      </c>
      <c r="DE6" s="35" t="str">
        <f t="shared" si="11"/>
        <v>-</v>
      </c>
      <c r="DF6" s="35">
        <f t="shared" si="11"/>
        <v>92.3</v>
      </c>
      <c r="DG6" s="35">
        <f t="shared" si="11"/>
        <v>92.55</v>
      </c>
      <c r="DH6" s="34" t="str">
        <f>IF(DH7="","",IF(DH7="-","【-】","【"&amp;SUBSTITUTE(TEXT(DH7,"#,##0.00"),"-","△")&amp;"】"))</f>
        <v>【95.20】</v>
      </c>
      <c r="DI6" s="35" t="str">
        <f>IF(DI7="",NA(),DI7)</f>
        <v>-</v>
      </c>
      <c r="DJ6" s="35" t="str">
        <f t="shared" ref="DJ6:DR6" si="12">IF(DJ7="",NA(),DJ7)</f>
        <v>-</v>
      </c>
      <c r="DK6" s="35" t="str">
        <f t="shared" si="12"/>
        <v>-</v>
      </c>
      <c r="DL6" s="35">
        <f t="shared" si="12"/>
        <v>2.96</v>
      </c>
      <c r="DM6" s="35">
        <f t="shared" si="12"/>
        <v>5.88</v>
      </c>
      <c r="DN6" s="35" t="str">
        <f t="shared" si="12"/>
        <v>-</v>
      </c>
      <c r="DO6" s="35" t="str">
        <f t="shared" si="12"/>
        <v>-</v>
      </c>
      <c r="DP6" s="35" t="str">
        <f t="shared" si="12"/>
        <v>-</v>
      </c>
      <c r="DQ6" s="35">
        <f t="shared" si="12"/>
        <v>25.61</v>
      </c>
      <c r="DR6" s="35">
        <f t="shared" si="12"/>
        <v>26.13</v>
      </c>
      <c r="DS6" s="34" t="str">
        <f>IF(DS7="","",IF(DS7="-","【-】","【"&amp;SUBSTITUTE(TEXT(DS7,"#,##0.00"),"-","△")&amp;"】"))</f>
        <v>【38.60】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1.07</v>
      </c>
      <c r="EC6" s="35">
        <f t="shared" si="13"/>
        <v>1.03</v>
      </c>
      <c r="ED6" s="34" t="str">
        <f>IF(ED7="","",IF(ED7="-","【-】","【"&amp;SUBSTITUTE(TEXT(ED7,"#,##0.00"),"-","△")&amp;"】"))</f>
        <v>【5.64】</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0.13</v>
      </c>
      <c r="EN6" s="35">
        <f t="shared" si="14"/>
        <v>0.1</v>
      </c>
      <c r="EO6" s="34" t="str">
        <f>IF(EO7="","",IF(EO7="-","【-】","【"&amp;SUBSTITUTE(TEXT(EO7,"#,##0.00"),"-","△")&amp;"】"))</f>
        <v>【0.23】</v>
      </c>
    </row>
    <row r="7" spans="1:148" s="36" customFormat="1" x14ac:dyDescent="0.15">
      <c r="A7" s="28"/>
      <c r="B7" s="37">
        <v>2018</v>
      </c>
      <c r="C7" s="37">
        <v>262145</v>
      </c>
      <c r="D7" s="37">
        <v>46</v>
      </c>
      <c r="E7" s="37">
        <v>17</v>
      </c>
      <c r="F7" s="37">
        <v>1</v>
      </c>
      <c r="G7" s="37">
        <v>0</v>
      </c>
      <c r="H7" s="37" t="s">
        <v>95</v>
      </c>
      <c r="I7" s="37" t="s">
        <v>96</v>
      </c>
      <c r="J7" s="37" t="s">
        <v>97</v>
      </c>
      <c r="K7" s="37" t="s">
        <v>98</v>
      </c>
      <c r="L7" s="37" t="s">
        <v>99</v>
      </c>
      <c r="M7" s="37" t="s">
        <v>100</v>
      </c>
      <c r="N7" s="38" t="s">
        <v>101</v>
      </c>
      <c r="O7" s="38">
        <v>77.069999999999993</v>
      </c>
      <c r="P7" s="38">
        <v>92.78</v>
      </c>
      <c r="Q7" s="38">
        <v>95.39</v>
      </c>
      <c r="R7" s="38">
        <v>2484</v>
      </c>
      <c r="S7" s="38">
        <v>77188</v>
      </c>
      <c r="T7" s="38">
        <v>85.13</v>
      </c>
      <c r="U7" s="38">
        <v>906.71</v>
      </c>
      <c r="V7" s="38">
        <v>71936</v>
      </c>
      <c r="W7" s="38">
        <v>15.27</v>
      </c>
      <c r="X7" s="38">
        <v>4710.9399999999996</v>
      </c>
      <c r="Y7" s="38" t="s">
        <v>101</v>
      </c>
      <c r="Z7" s="38" t="s">
        <v>101</v>
      </c>
      <c r="AA7" s="38" t="s">
        <v>101</v>
      </c>
      <c r="AB7" s="38">
        <v>100.45</v>
      </c>
      <c r="AC7" s="38">
        <v>98.67</v>
      </c>
      <c r="AD7" s="38" t="s">
        <v>101</v>
      </c>
      <c r="AE7" s="38" t="s">
        <v>101</v>
      </c>
      <c r="AF7" s="38" t="s">
        <v>101</v>
      </c>
      <c r="AG7" s="38">
        <v>108.03</v>
      </c>
      <c r="AH7" s="38">
        <v>106.9</v>
      </c>
      <c r="AI7" s="38">
        <v>108.69</v>
      </c>
      <c r="AJ7" s="38" t="s">
        <v>101</v>
      </c>
      <c r="AK7" s="38" t="s">
        <v>101</v>
      </c>
      <c r="AL7" s="38" t="s">
        <v>101</v>
      </c>
      <c r="AM7" s="38">
        <v>0</v>
      </c>
      <c r="AN7" s="38">
        <v>3.53</v>
      </c>
      <c r="AO7" s="38" t="s">
        <v>101</v>
      </c>
      <c r="AP7" s="38" t="s">
        <v>101</v>
      </c>
      <c r="AQ7" s="38" t="s">
        <v>101</v>
      </c>
      <c r="AR7" s="38">
        <v>13.55</v>
      </c>
      <c r="AS7" s="38">
        <v>9.06</v>
      </c>
      <c r="AT7" s="38">
        <v>3.28</v>
      </c>
      <c r="AU7" s="38" t="s">
        <v>101</v>
      </c>
      <c r="AV7" s="38" t="s">
        <v>101</v>
      </c>
      <c r="AW7" s="38" t="s">
        <v>101</v>
      </c>
      <c r="AX7" s="38">
        <v>31.86</v>
      </c>
      <c r="AY7" s="38">
        <v>31.59</v>
      </c>
      <c r="AZ7" s="38" t="s">
        <v>101</v>
      </c>
      <c r="BA7" s="38" t="s">
        <v>101</v>
      </c>
      <c r="BB7" s="38" t="s">
        <v>101</v>
      </c>
      <c r="BC7" s="38">
        <v>78.45</v>
      </c>
      <c r="BD7" s="38">
        <v>76.31</v>
      </c>
      <c r="BE7" s="38">
        <v>69.489999999999995</v>
      </c>
      <c r="BF7" s="38" t="s">
        <v>101</v>
      </c>
      <c r="BG7" s="38" t="s">
        <v>101</v>
      </c>
      <c r="BH7" s="38" t="s">
        <v>101</v>
      </c>
      <c r="BI7" s="38">
        <v>440.21</v>
      </c>
      <c r="BJ7" s="38">
        <v>378.05</v>
      </c>
      <c r="BK7" s="38" t="s">
        <v>101</v>
      </c>
      <c r="BL7" s="38" t="s">
        <v>101</v>
      </c>
      <c r="BM7" s="38" t="s">
        <v>101</v>
      </c>
      <c r="BN7" s="38">
        <v>799.41</v>
      </c>
      <c r="BO7" s="38">
        <v>820.36</v>
      </c>
      <c r="BP7" s="38">
        <v>682.78</v>
      </c>
      <c r="BQ7" s="38" t="s">
        <v>101</v>
      </c>
      <c r="BR7" s="38" t="s">
        <v>101</v>
      </c>
      <c r="BS7" s="38" t="s">
        <v>101</v>
      </c>
      <c r="BT7" s="38">
        <v>83.43</v>
      </c>
      <c r="BU7" s="38">
        <v>83.47</v>
      </c>
      <c r="BV7" s="38" t="s">
        <v>101</v>
      </c>
      <c r="BW7" s="38" t="s">
        <v>101</v>
      </c>
      <c r="BX7" s="38" t="s">
        <v>101</v>
      </c>
      <c r="BY7" s="38">
        <v>96.54</v>
      </c>
      <c r="BZ7" s="38">
        <v>95.4</v>
      </c>
      <c r="CA7" s="38">
        <v>100.91</v>
      </c>
      <c r="CB7" s="38" t="s">
        <v>101</v>
      </c>
      <c r="CC7" s="38" t="s">
        <v>101</v>
      </c>
      <c r="CD7" s="38" t="s">
        <v>101</v>
      </c>
      <c r="CE7" s="38">
        <v>150</v>
      </c>
      <c r="CF7" s="38">
        <v>150</v>
      </c>
      <c r="CG7" s="38" t="s">
        <v>101</v>
      </c>
      <c r="CH7" s="38" t="s">
        <v>101</v>
      </c>
      <c r="CI7" s="38" t="s">
        <v>101</v>
      </c>
      <c r="CJ7" s="38">
        <v>162.81</v>
      </c>
      <c r="CK7" s="38">
        <v>163.19999999999999</v>
      </c>
      <c r="CL7" s="38">
        <v>136.86000000000001</v>
      </c>
      <c r="CM7" s="38" t="s">
        <v>101</v>
      </c>
      <c r="CN7" s="38" t="s">
        <v>101</v>
      </c>
      <c r="CO7" s="38" t="s">
        <v>101</v>
      </c>
      <c r="CP7" s="38">
        <v>39.14</v>
      </c>
      <c r="CQ7" s="38">
        <v>39.130000000000003</v>
      </c>
      <c r="CR7" s="38" t="s">
        <v>101</v>
      </c>
      <c r="CS7" s="38" t="s">
        <v>101</v>
      </c>
      <c r="CT7" s="38" t="s">
        <v>101</v>
      </c>
      <c r="CU7" s="38">
        <v>64.959999999999994</v>
      </c>
      <c r="CV7" s="38">
        <v>65.040000000000006</v>
      </c>
      <c r="CW7" s="38">
        <v>58.98</v>
      </c>
      <c r="CX7" s="38" t="s">
        <v>101</v>
      </c>
      <c r="CY7" s="38" t="s">
        <v>101</v>
      </c>
      <c r="CZ7" s="38" t="s">
        <v>101</v>
      </c>
      <c r="DA7" s="38">
        <v>93.99</v>
      </c>
      <c r="DB7" s="38">
        <v>94.13</v>
      </c>
      <c r="DC7" s="38" t="s">
        <v>101</v>
      </c>
      <c r="DD7" s="38" t="s">
        <v>101</v>
      </c>
      <c r="DE7" s="38" t="s">
        <v>101</v>
      </c>
      <c r="DF7" s="38">
        <v>92.3</v>
      </c>
      <c r="DG7" s="38">
        <v>92.55</v>
      </c>
      <c r="DH7" s="38">
        <v>95.2</v>
      </c>
      <c r="DI7" s="38" t="s">
        <v>101</v>
      </c>
      <c r="DJ7" s="38" t="s">
        <v>101</v>
      </c>
      <c r="DK7" s="38" t="s">
        <v>101</v>
      </c>
      <c r="DL7" s="38">
        <v>2.96</v>
      </c>
      <c r="DM7" s="38">
        <v>5.88</v>
      </c>
      <c r="DN7" s="38" t="s">
        <v>101</v>
      </c>
      <c r="DO7" s="38" t="s">
        <v>101</v>
      </c>
      <c r="DP7" s="38" t="s">
        <v>101</v>
      </c>
      <c r="DQ7" s="38">
        <v>25.61</v>
      </c>
      <c r="DR7" s="38">
        <v>26.13</v>
      </c>
      <c r="DS7" s="38">
        <v>38.6</v>
      </c>
      <c r="DT7" s="38" t="s">
        <v>101</v>
      </c>
      <c r="DU7" s="38" t="s">
        <v>101</v>
      </c>
      <c r="DV7" s="38" t="s">
        <v>101</v>
      </c>
      <c r="DW7" s="38">
        <v>0</v>
      </c>
      <c r="DX7" s="38">
        <v>0</v>
      </c>
      <c r="DY7" s="38" t="s">
        <v>101</v>
      </c>
      <c r="DZ7" s="38" t="s">
        <v>101</v>
      </c>
      <c r="EA7" s="38" t="s">
        <v>101</v>
      </c>
      <c r="EB7" s="38">
        <v>1.07</v>
      </c>
      <c r="EC7" s="38">
        <v>1.03</v>
      </c>
      <c r="ED7" s="38">
        <v>5.64</v>
      </c>
      <c r="EE7" s="38" t="s">
        <v>101</v>
      </c>
      <c r="EF7" s="38" t="s">
        <v>101</v>
      </c>
      <c r="EG7" s="38" t="s">
        <v>101</v>
      </c>
      <c r="EH7" s="38">
        <v>0</v>
      </c>
      <c r="EI7" s="38">
        <v>0</v>
      </c>
      <c r="EJ7" s="38" t="s">
        <v>101</v>
      </c>
      <c r="EK7" s="38" t="s">
        <v>101</v>
      </c>
      <c r="EL7" s="38" t="s">
        <v>101</v>
      </c>
      <c r="EM7" s="38">
        <v>0.13</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利和</dc:creator>
  <cp:lastModifiedBy>Windows ユーザー</cp:lastModifiedBy>
  <cp:lastPrinted>2021-02-25T00:51:35Z</cp:lastPrinted>
  <dcterms:created xsi:type="dcterms:W3CDTF">2020-02-03T05:03:12Z</dcterms:created>
  <dcterms:modified xsi:type="dcterms:W3CDTF">2021-02-25T00:51:51Z</dcterms:modified>
</cp:coreProperties>
</file>