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jh051\N\下水道課\下水道\庶務係\予算　決算　基金\決算統計\R2\経営比較分析表\提出\"/>
    </mc:Choice>
  </mc:AlternateContent>
  <workbookProtection workbookAlgorithmName="SHA-512" workbookHashValue="rHcIwnA4un93mpmnVY5ZjzDmJ6+idQ88qkYzVYY5NzlbH3eoXR1G/EKS05Q63CU/Tl7YuF66LcbmpryhHImg9A==" workbookSaltValue="0THZh0rDQoUtTZNDK8qPG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<sst xmlns="http://schemas.openxmlformats.org/spreadsheetml/2006/main" count="253" uniqueCount="117">
  <si>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</si>
  <si>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</si>
  <si>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</si>
  <si>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</si>
  <si>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</si>
  <si>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</si>
  <si>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</si>
  <si>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</si>
  <si>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</si>
  <si>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</si>
  <si>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</si>
  <si>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</si>
  <si>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</si>
  <si>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</si>
  <si>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</si>
  <si>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</si>
  <si>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</si>
  <si>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</si>
  <si>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</si>
  <si>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</si>
  <si>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</si>
  <si>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</si>
  <si>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</si>
  <si>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</si>
  <si>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</si>
  <si>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</si>
  <si>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</si>
  <si>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</si>
  <si>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</si>
  <si>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</si>
  <si>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</si>
  <si>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</si>
  <si>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</si>
  <si>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</si>
  <si>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</si>
  <si>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</si>
  <si>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</si>
  <si>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</si>
  <si>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</si>
  <si>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</si>
  <si>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</si>
  <si>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</si>
  <si>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</si>
  <si>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</si>
  <si>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</si>
  <si>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</si>
  <si>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</si>
  <si>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</si>
  <si>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</si>
  <si>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</si>
  <si>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</si>
  <si>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</si>
  <si>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</si>
  <si>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</si>
  <si>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</si>
  <si>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</si>
  <si>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</si>
  <si>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</si>
  <si>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</si>
  <si>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</si>
  <si>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</si>
  <si>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</si>
  <si>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</si>
  <si>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</si>
  <si>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</si>
  <si>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</si>
  <si>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</si>
  <si>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</si>
  <si>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</si>
  <si>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</si>
  <si>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</si>
  <si>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</si>
  <si>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</si>
  <si>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</si>
  <si>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</si>
  <si>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</si>
  <si>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</si>
  <si>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</si>
  <si>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</si>
  <si>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</si>
  <si>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</si>
  <si>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</si>
  <si>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</si>
  <si>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</si>
  <si>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</si>
  <si>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</si>
  <si>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</si>
  <si>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</si>
  <si>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</si>
  <si>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</si>
  <si>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</si>
  <si>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</si>
  <si>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</si>
  <si>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</si>
  <si>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</si>
  <si>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</si>
  <si>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</si>
  <si>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</si>
  <si>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</si>
  <si>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</si>
  <si>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</si>
  <si>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</si>
  <si>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</si>
  <si>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</si>
  <si>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</si>
  <si>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</si>
  <si>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</si>
  <si>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</si>
  <si>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</si>
  <si>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</si>
  <si>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</si>
  <si>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</si>
  <si>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</si>
  <si>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</si>
  <si>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本市下水道事業については、施設整備状況や水洗化率等の現状を踏まえると、今後は、早期の整備完了の推進と施設の維持管理や老朽化・長寿命化等への取組、健全な事業経営が課題となる。
　下水道事業の財政状況は、類似団体との比較においては直ちに悪いという状況ではないが、合併市としての今後を考えた上でも、決して楽観できる状況ではない。
　地方公営企業法の適用により、経理内容の明確化や経営の継続性・安定性を目指し、経営戦略等を通しての経営改善が不可欠であり、安定した収入確保のために令和元年度より２か年にわたり下水道料金審議会において適正な使用料設定の審議を図っている。今後は、滞納対策・有収水量増加に向けた取り組みを行うこととともに、より一層の経費削減に努める方針である。</t>
    <rPh sb="1" eb="2">
      <t>ホン</t>
    </rPh>
    <rPh sb="2" eb="3">
      <t>シ</t>
    </rPh>
    <rPh sb="40" eb="42">
      <t>ソウキ</t>
    </rPh>
    <rPh sb="43" eb="45">
      <t>セイビ</t>
    </rPh>
    <rPh sb="45" eb="47">
      <t>カンリョウ</t>
    </rPh>
    <rPh sb="48" eb="50">
      <t>スイシン</t>
    </rPh>
    <rPh sb="202" eb="204">
      <t>ケイエイ</t>
    </rPh>
    <rPh sb="204" eb="206">
      <t>センリャク</t>
    </rPh>
    <rPh sb="206" eb="207">
      <t>トウ</t>
    </rPh>
    <rPh sb="208" eb="209">
      <t>トオ</t>
    </rPh>
    <rPh sb="212" eb="214">
      <t>ケイエイ</t>
    </rPh>
    <rPh sb="214" eb="216">
      <t>カイゼン</t>
    </rPh>
    <rPh sb="217" eb="220">
      <t>フカケツ</t>
    </rPh>
    <rPh sb="236" eb="238">
      <t>レイワ</t>
    </rPh>
    <rPh sb="238" eb="240">
      <t>ガンネン</t>
    </rPh>
    <rPh sb="240" eb="241">
      <t>ド</t>
    </rPh>
    <rPh sb="245" eb="246">
      <t>ネン</t>
    </rPh>
    <rPh sb="250" eb="253">
      <t>ゲスイドウ</t>
    </rPh>
    <rPh sb="253" eb="255">
      <t>リョウキン</t>
    </rPh>
    <rPh sb="255" eb="258">
      <t>シンギカイ</t>
    </rPh>
    <rPh sb="271" eb="273">
      <t>シンギ</t>
    </rPh>
    <rPh sb="274" eb="275">
      <t>ハカ</t>
    </rPh>
    <rPh sb="280" eb="282">
      <t>コンゴ</t>
    </rPh>
    <rPh sb="284" eb="286">
      <t>タイノウ</t>
    </rPh>
    <rPh sb="286" eb="288">
      <t>タイサク</t>
    </rPh>
    <rPh sb="304" eb="305">
      <t>オコナ</t>
    </rPh>
    <phoneticPr fontId="4"/>
  </si>
  <si>
    <t xml:space="preserve"> H29年度より地方公営企業法の一部を適用したため、H28年度以前とは会計方式が異なり経年比較ができない。
　①経常収支比率は100％以上の収支黒字であり、②累積欠損金は生じていないが、依然として一般会計からの繰入金への依存度が高いため、使用料改定及び更なる維持管理費用等の経費削減に向けての経営改善が必要である。　
　③流動比率は昨年度より約10％改善しているものの、平均値を下回っている主な要因は、流動資産の現金が少なく、流動負債の企業債償還金が多いことによる。
　④企業債残高対事業規模比率は平均値を大幅に下回っており、施設整備の進捗と使用料収益の増加に伴い企業債残高は類似団体と比較し、低い。
　⑤経費回収率は、微増ではあるが、平均値から鑑みても使用料収入で更新投資等に必要な経費が賄えていない状況が継続している。
　⑥汚水処理原価が類似団体と比較して低いのは、分流式下水道に要する経費（公費負担分）の算入によるところが大きい。
　⑦施設利用率対象の加茂浄化センター処理区域では、近年高齢化や人口減に伴う有収水量の減少傾向が著しく、今後の利用率は低下傾向が続くと考えられる。
　⑧水洗化率は、下水道施設整備への取組みと宅地開発地域の人口増加等により、年々上昇傾向にある。</t>
    <rPh sb="16" eb="18">
      <t>イチブ</t>
    </rPh>
    <rPh sb="67" eb="69">
      <t>イジョウ</t>
    </rPh>
    <rPh sb="93" eb="95">
      <t>イゼン</t>
    </rPh>
    <rPh sb="98" eb="100">
      <t>イッパン</t>
    </rPh>
    <rPh sb="100" eb="102">
      <t>カイケイ</t>
    </rPh>
    <rPh sb="105" eb="107">
      <t>クリイレ</t>
    </rPh>
    <rPh sb="107" eb="108">
      <t>キン</t>
    </rPh>
    <rPh sb="110" eb="112">
      <t>イゾン</t>
    </rPh>
    <rPh sb="112" eb="113">
      <t>ド</t>
    </rPh>
    <rPh sb="114" eb="115">
      <t>タカ</t>
    </rPh>
    <rPh sb="119" eb="122">
      <t>シヨウリョウ</t>
    </rPh>
    <rPh sb="122" eb="124">
      <t>カイテイ</t>
    </rPh>
    <rPh sb="124" eb="125">
      <t>オヨ</t>
    </rPh>
    <rPh sb="126" eb="127">
      <t>サラ</t>
    </rPh>
    <rPh sb="129" eb="131">
      <t>イジ</t>
    </rPh>
    <rPh sb="131" eb="133">
      <t>カンリ</t>
    </rPh>
    <rPh sb="133" eb="135">
      <t>ヒヨウ</t>
    </rPh>
    <rPh sb="135" eb="136">
      <t>トウ</t>
    </rPh>
    <rPh sb="137" eb="139">
      <t>ケイヒ</t>
    </rPh>
    <rPh sb="139" eb="141">
      <t>サクゲン</t>
    </rPh>
    <rPh sb="142" eb="143">
      <t>ム</t>
    </rPh>
    <rPh sb="146" eb="148">
      <t>ケイエイ</t>
    </rPh>
    <rPh sb="148" eb="150">
      <t>カイゼン</t>
    </rPh>
    <rPh sb="151" eb="153">
      <t>ヒツヨウ</t>
    </rPh>
    <rPh sb="161" eb="162">
      <t>リュウ</t>
    </rPh>
    <rPh sb="166" eb="169">
      <t>サクネンド</t>
    </rPh>
    <rPh sb="171" eb="172">
      <t>ヤク</t>
    </rPh>
    <rPh sb="175" eb="177">
      <t>カイゼン</t>
    </rPh>
    <rPh sb="195" eb="196">
      <t>オモ</t>
    </rPh>
    <rPh sb="197" eb="199">
      <t>ヨウイン</t>
    </rPh>
    <rPh sb="249" eb="251">
      <t>ヘイキン</t>
    </rPh>
    <rPh sb="251" eb="252">
      <t>アタイ</t>
    </rPh>
    <rPh sb="253" eb="255">
      <t>オオハバ</t>
    </rPh>
    <rPh sb="280" eb="281">
      <t>トモナ</t>
    </rPh>
    <rPh sb="282" eb="284">
      <t>キギョウ</t>
    </rPh>
    <rPh sb="284" eb="285">
      <t>サイ</t>
    </rPh>
    <rPh sb="285" eb="287">
      <t>ザンダカ</t>
    </rPh>
    <rPh sb="288" eb="290">
      <t>ルイジ</t>
    </rPh>
    <rPh sb="290" eb="292">
      <t>ダンタイ</t>
    </rPh>
    <rPh sb="293" eb="295">
      <t>ヒカク</t>
    </rPh>
    <rPh sb="297" eb="298">
      <t>ヒク</t>
    </rPh>
    <rPh sb="318" eb="321">
      <t>ヘイキンチ</t>
    </rPh>
    <rPh sb="323" eb="324">
      <t>カンガ</t>
    </rPh>
    <rPh sb="327" eb="330">
      <t>シヨウリョウ</t>
    </rPh>
    <rPh sb="330" eb="332">
      <t>シュウニュウ</t>
    </rPh>
    <rPh sb="333" eb="335">
      <t>コウシン</t>
    </rPh>
    <rPh sb="335" eb="337">
      <t>トウシ</t>
    </rPh>
    <rPh sb="337" eb="338">
      <t>トウ</t>
    </rPh>
    <rPh sb="339" eb="341">
      <t>ヒツヨウ</t>
    </rPh>
    <rPh sb="342" eb="344">
      <t>ケイヒ</t>
    </rPh>
    <rPh sb="345" eb="346">
      <t>マカナ</t>
    </rPh>
    <rPh sb="351" eb="353">
      <t>ジョウキョウ</t>
    </rPh>
    <rPh sb="354" eb="356">
      <t>ケイゾク</t>
    </rPh>
    <rPh sb="385" eb="387">
      <t>ブンリュウ</t>
    </rPh>
    <rPh sb="387" eb="388">
      <t>シキ</t>
    </rPh>
    <rPh sb="388" eb="391">
      <t>ゲスイドウ</t>
    </rPh>
    <rPh sb="392" eb="393">
      <t>ヨウ</t>
    </rPh>
    <rPh sb="395" eb="397">
      <t>ケイヒ</t>
    </rPh>
    <rPh sb="405" eb="407">
      <t>サンニュウ</t>
    </rPh>
    <rPh sb="414" eb="415">
      <t>オオ</t>
    </rPh>
    <rPh sb="429" eb="431">
      <t>カモ</t>
    </rPh>
    <phoneticPr fontId="4"/>
  </si>
  <si>
    <t xml:space="preserve"> ①有形固定資産減価償却率は、H29年度に法適化したことにより、減価償却実績が無く低い値となっているが、経年により年々増加している。
　②管渠老朽化率・③管渠改善率は、類似団体平均値を下回る状況であるが、現在既に30年を超える施設も存続する中、施設等の長寿命化に向け、R元年度よりストックマネジメント計画に基づき、耐震診断・設備の回復・予防保全のための修繕や事業費の平準化を図り、計画的かつ効率的な維持修繕・改築更新事業を進めている。
　</t>
    <rPh sb="18" eb="20">
      <t>ネンド</t>
    </rPh>
    <rPh sb="21" eb="22">
      <t>ホウ</t>
    </rPh>
    <rPh sb="22" eb="23">
      <t>テキ</t>
    </rPh>
    <rPh sb="23" eb="24">
      <t>カ</t>
    </rPh>
    <rPh sb="32" eb="34">
      <t>ゲンカ</t>
    </rPh>
    <rPh sb="34" eb="36">
      <t>ショウキャク</t>
    </rPh>
    <rPh sb="36" eb="38">
      <t>ジッセキ</t>
    </rPh>
    <rPh sb="39" eb="40">
      <t>ナ</t>
    </rPh>
    <rPh sb="41" eb="42">
      <t>ヒク</t>
    </rPh>
    <rPh sb="43" eb="44">
      <t>アタイ</t>
    </rPh>
    <rPh sb="52" eb="54">
      <t>ケイネン</t>
    </rPh>
    <rPh sb="57" eb="59">
      <t>ネンネン</t>
    </rPh>
    <rPh sb="59" eb="61">
      <t>ゾウカ</t>
    </rPh>
    <rPh sb="84" eb="86">
      <t>ルイジ</t>
    </rPh>
    <rPh sb="86" eb="88">
      <t>ダンタイ</t>
    </rPh>
    <rPh sb="88" eb="91">
      <t>ヘイキンチ</t>
    </rPh>
    <rPh sb="92" eb="94">
      <t>シタマワ</t>
    </rPh>
    <rPh sb="95" eb="97">
      <t>ジョウキョウ</t>
    </rPh>
    <rPh sb="122" eb="124">
      <t>シセツ</t>
    </rPh>
    <rPh sb="124" eb="125">
      <t>トウ</t>
    </rPh>
    <rPh sb="135" eb="137">
      <t>ガンネン</t>
    </rPh>
    <rPh sb="137" eb="138">
      <t>ド</t>
    </rPh>
    <rPh sb="150" eb="152">
      <t>ケイカク</t>
    </rPh>
    <rPh sb="153" eb="154">
      <t>モト</t>
    </rPh>
    <rPh sb="157" eb="159">
      <t>タイシン</t>
    </rPh>
    <rPh sb="159" eb="161">
      <t>シンダン</t>
    </rPh>
    <rPh sb="208" eb="210">
      <t>ジギョウ</t>
    </rPh>
    <rPh sb="211" eb="21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</si>
</sst>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474-49D7-94C0-599089A54B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0.13</c:v>
                </c:pt>
                <c:pt idx="2">
                  <c:v>0.1</c:v>
                </c:pt>
                <c:pt idx="3">
                  <c:v>0.09</c:v>
                </c:pt>
                <c:pt idx="4">
                  <c:v>0.09</c:v>
                </c:pt>
              </c:numCache>
            </c:numRef>
          </c:val>
          <c:smooth val="0"/>
          <c:extLst>
            <c:ext xmlns:c16="http://schemas.microsoft.com/office/drawing/2014/chart" uri="{C3380CC4-5D6E-409C-BE32-E72D297353CC}">
              <c16:uniqueId val="{00000001-9474-49D7-94C0-599089A54B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39.14</c:v>
                </c:pt>
                <c:pt idx="2">
                  <c:v>39.130000000000003</c:v>
                </c:pt>
                <c:pt idx="3">
                  <c:v>38.409999999999997</c:v>
                </c:pt>
                <c:pt idx="4">
                  <c:v>39.89</c:v>
                </c:pt>
              </c:numCache>
            </c:numRef>
          </c:val>
          <c:extLst>
            <c:ext xmlns:c16="http://schemas.microsoft.com/office/drawing/2014/chart" uri="{C3380CC4-5D6E-409C-BE32-E72D297353CC}">
              <c16:uniqueId val="{00000000-D279-4045-958D-1AFE93062D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64.959999999999994</c:v>
                </c:pt>
                <c:pt idx="2">
                  <c:v>65.040000000000006</c:v>
                </c:pt>
                <c:pt idx="3">
                  <c:v>68.31</c:v>
                </c:pt>
                <c:pt idx="4">
                  <c:v>65.28</c:v>
                </c:pt>
              </c:numCache>
            </c:numRef>
          </c:val>
          <c:smooth val="0"/>
          <c:extLst>
            <c:ext xmlns:c16="http://schemas.microsoft.com/office/drawing/2014/chart" uri="{C3380CC4-5D6E-409C-BE32-E72D297353CC}">
              <c16:uniqueId val="{00000001-D279-4045-958D-1AFE93062D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93.99</c:v>
                </c:pt>
                <c:pt idx="2">
                  <c:v>94.13</c:v>
                </c:pt>
                <c:pt idx="3">
                  <c:v>94.24</c:v>
                </c:pt>
                <c:pt idx="4">
                  <c:v>94.38</c:v>
                </c:pt>
              </c:numCache>
            </c:numRef>
          </c:val>
          <c:extLst>
            <c:ext xmlns:c16="http://schemas.microsoft.com/office/drawing/2014/chart" uri="{C3380CC4-5D6E-409C-BE32-E72D297353CC}">
              <c16:uniqueId val="{00000000-C7C4-42AC-AACD-FA946AE8BF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92.3</c:v>
                </c:pt>
                <c:pt idx="2">
                  <c:v>92.55</c:v>
                </c:pt>
                <c:pt idx="3">
                  <c:v>92.62</c:v>
                </c:pt>
                <c:pt idx="4">
                  <c:v>92.72</c:v>
                </c:pt>
              </c:numCache>
            </c:numRef>
          </c:val>
          <c:smooth val="0"/>
          <c:extLst>
            <c:ext xmlns:c16="http://schemas.microsoft.com/office/drawing/2014/chart" uri="{C3380CC4-5D6E-409C-BE32-E72D297353CC}">
              <c16:uniqueId val="{00000001-C7C4-42AC-AACD-FA946AE8BF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100.45</c:v>
                </c:pt>
                <c:pt idx="2">
                  <c:v>98.67</c:v>
                </c:pt>
                <c:pt idx="3">
                  <c:v>101.25</c:v>
                </c:pt>
                <c:pt idx="4">
                  <c:v>100.02</c:v>
                </c:pt>
              </c:numCache>
            </c:numRef>
          </c:val>
          <c:extLst>
            <c:ext xmlns:c16="http://schemas.microsoft.com/office/drawing/2014/chart" uri="{C3380CC4-5D6E-409C-BE32-E72D297353CC}">
              <c16:uniqueId val="{00000000-05CA-43D0-AC21-D35899F323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108.03</c:v>
                </c:pt>
                <c:pt idx="2">
                  <c:v>106.9</c:v>
                </c:pt>
                <c:pt idx="3">
                  <c:v>106.99</c:v>
                </c:pt>
                <c:pt idx="4">
                  <c:v>107.85</c:v>
                </c:pt>
              </c:numCache>
            </c:numRef>
          </c:val>
          <c:smooth val="0"/>
          <c:extLst>
            <c:ext xmlns:c16="http://schemas.microsoft.com/office/drawing/2014/chart" uri="{C3380CC4-5D6E-409C-BE32-E72D297353CC}">
              <c16:uniqueId val="{00000001-05CA-43D0-AC21-D35899F323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2.96</c:v>
                </c:pt>
                <c:pt idx="2">
                  <c:v>5.88</c:v>
                </c:pt>
                <c:pt idx="3">
                  <c:v>8.76</c:v>
                </c:pt>
                <c:pt idx="4">
                  <c:v>11.6</c:v>
                </c:pt>
              </c:numCache>
            </c:numRef>
          </c:val>
          <c:extLst>
            <c:ext xmlns:c16="http://schemas.microsoft.com/office/drawing/2014/chart" uri="{C3380CC4-5D6E-409C-BE32-E72D297353CC}">
              <c16:uniqueId val="{00000000-57B8-48CB-91AF-15428CDC51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25.61</c:v>
                </c:pt>
                <c:pt idx="2">
                  <c:v>26.13</c:v>
                </c:pt>
                <c:pt idx="3">
                  <c:v>26.36</c:v>
                </c:pt>
                <c:pt idx="4">
                  <c:v>23.79</c:v>
                </c:pt>
              </c:numCache>
            </c:numRef>
          </c:val>
          <c:smooth val="0"/>
          <c:extLst>
            <c:ext xmlns:c16="http://schemas.microsoft.com/office/drawing/2014/chart" uri="{C3380CC4-5D6E-409C-BE32-E72D297353CC}">
              <c16:uniqueId val="{00000001-57B8-48CB-91AF-15428CDC51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909-4045-93AC-B9EE6A1914F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1.07</c:v>
                </c:pt>
                <c:pt idx="2">
                  <c:v>1.03</c:v>
                </c:pt>
                <c:pt idx="3">
                  <c:v>1.43</c:v>
                </c:pt>
                <c:pt idx="4">
                  <c:v>1.22</c:v>
                </c:pt>
              </c:numCache>
            </c:numRef>
          </c:val>
          <c:smooth val="0"/>
          <c:extLst>
            <c:ext xmlns:c16="http://schemas.microsoft.com/office/drawing/2014/chart" uri="{C3380CC4-5D6E-409C-BE32-E72D297353CC}">
              <c16:uniqueId val="{00000001-0909-4045-93AC-B9EE6A1914F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formatCode="#,##0.00;&quot;△&quot;#,##0.00;&quot;-&quot;">
                  <c:v>3.53</c:v>
                </c:pt>
                <c:pt idx="3">
                  <c:v>0</c:v>
                </c:pt>
                <c:pt idx="4">
                  <c:v>0</c:v>
                </c:pt>
              </c:numCache>
            </c:numRef>
          </c:val>
          <c:extLst>
            <c:ext xmlns:c16="http://schemas.microsoft.com/office/drawing/2014/chart" uri="{C3380CC4-5D6E-409C-BE32-E72D297353CC}">
              <c16:uniqueId val="{00000000-3870-4B89-8972-78460F38BF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13.55</c:v>
                </c:pt>
                <c:pt idx="2">
                  <c:v>9.06</c:v>
                </c:pt>
                <c:pt idx="3">
                  <c:v>7.42</c:v>
                </c:pt>
                <c:pt idx="4">
                  <c:v>4.72</c:v>
                </c:pt>
              </c:numCache>
            </c:numRef>
          </c:val>
          <c:smooth val="0"/>
          <c:extLst>
            <c:ext xmlns:c16="http://schemas.microsoft.com/office/drawing/2014/chart" uri="{C3380CC4-5D6E-409C-BE32-E72D297353CC}">
              <c16:uniqueId val="{00000001-3870-4B89-8972-78460F38BF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31.86</c:v>
                </c:pt>
                <c:pt idx="2">
                  <c:v>31.59</c:v>
                </c:pt>
                <c:pt idx="3">
                  <c:v>39.520000000000003</c:v>
                </c:pt>
                <c:pt idx="4">
                  <c:v>50.17</c:v>
                </c:pt>
              </c:numCache>
            </c:numRef>
          </c:val>
          <c:extLst>
            <c:ext xmlns:c16="http://schemas.microsoft.com/office/drawing/2014/chart" uri="{C3380CC4-5D6E-409C-BE32-E72D297353CC}">
              <c16:uniqueId val="{00000000-31FD-4759-A561-82CFF01F10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78.45</c:v>
                </c:pt>
                <c:pt idx="2">
                  <c:v>76.31</c:v>
                </c:pt>
                <c:pt idx="3">
                  <c:v>68.180000000000007</c:v>
                </c:pt>
                <c:pt idx="4">
                  <c:v>67.930000000000007</c:v>
                </c:pt>
              </c:numCache>
            </c:numRef>
          </c:val>
          <c:smooth val="0"/>
          <c:extLst>
            <c:ext xmlns:c16="http://schemas.microsoft.com/office/drawing/2014/chart" uri="{C3380CC4-5D6E-409C-BE32-E72D297353CC}">
              <c16:uniqueId val="{00000001-31FD-4759-A561-82CFF01F10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440.21</c:v>
                </c:pt>
                <c:pt idx="2">
                  <c:v>378.05</c:v>
                </c:pt>
                <c:pt idx="3">
                  <c:v>431.79</c:v>
                </c:pt>
                <c:pt idx="4">
                  <c:v>397.31</c:v>
                </c:pt>
              </c:numCache>
            </c:numRef>
          </c:val>
          <c:extLst>
            <c:ext xmlns:c16="http://schemas.microsoft.com/office/drawing/2014/chart" uri="{C3380CC4-5D6E-409C-BE32-E72D297353CC}">
              <c16:uniqueId val="{00000000-4930-40F9-A525-CFB4233370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799.41</c:v>
                </c:pt>
                <c:pt idx="2">
                  <c:v>820.36</c:v>
                </c:pt>
                <c:pt idx="3">
                  <c:v>847.44</c:v>
                </c:pt>
                <c:pt idx="4">
                  <c:v>857.88</c:v>
                </c:pt>
              </c:numCache>
            </c:numRef>
          </c:val>
          <c:smooth val="0"/>
          <c:extLst>
            <c:ext xmlns:c16="http://schemas.microsoft.com/office/drawing/2014/chart" uri="{C3380CC4-5D6E-409C-BE32-E72D297353CC}">
              <c16:uniqueId val="{00000001-4930-40F9-A525-CFB4233370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83.43</c:v>
                </c:pt>
                <c:pt idx="2">
                  <c:v>83.47</c:v>
                </c:pt>
                <c:pt idx="3">
                  <c:v>83.23</c:v>
                </c:pt>
                <c:pt idx="4">
                  <c:v>83.38</c:v>
                </c:pt>
              </c:numCache>
            </c:numRef>
          </c:val>
          <c:extLst>
            <c:ext xmlns:c16="http://schemas.microsoft.com/office/drawing/2014/chart" uri="{C3380CC4-5D6E-409C-BE32-E72D297353CC}">
              <c16:uniqueId val="{00000000-E839-4C52-9ED1-E7E1992701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96.54</c:v>
                </c:pt>
                <c:pt idx="2">
                  <c:v>95.4</c:v>
                </c:pt>
                <c:pt idx="3">
                  <c:v>94.69</c:v>
                </c:pt>
                <c:pt idx="4">
                  <c:v>94.97</c:v>
                </c:pt>
              </c:numCache>
            </c:numRef>
          </c:val>
          <c:smooth val="0"/>
          <c:extLst>
            <c:ext xmlns:c16="http://schemas.microsoft.com/office/drawing/2014/chart" uri="{C3380CC4-5D6E-409C-BE32-E72D297353CC}">
              <c16:uniqueId val="{00000001-E839-4C52-9ED1-E7E1992701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150</c:v>
                </c:pt>
                <c:pt idx="2">
                  <c:v>150</c:v>
                </c:pt>
                <c:pt idx="3">
                  <c:v>150.38999999999999</c:v>
                </c:pt>
                <c:pt idx="4">
                  <c:v>150</c:v>
                </c:pt>
              </c:numCache>
            </c:numRef>
          </c:val>
          <c:extLst>
            <c:ext xmlns:c16="http://schemas.microsoft.com/office/drawing/2014/chart" uri="{C3380CC4-5D6E-409C-BE32-E72D297353CC}">
              <c16:uniqueId val="{00000000-7BEC-4C44-840B-6463DF5827B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162.81</c:v>
                </c:pt>
                <c:pt idx="2">
                  <c:v>163.19999999999999</c:v>
                </c:pt>
                <c:pt idx="3">
                  <c:v>159.78</c:v>
                </c:pt>
                <c:pt idx="4">
                  <c:v>159.49</c:v>
                </c:pt>
              </c:numCache>
            </c:numRef>
          </c:val>
          <c:smooth val="0"/>
          <c:extLst>
            <c:ext xmlns:c16="http://schemas.microsoft.com/office/drawing/2014/chart" uri="{C3380CC4-5D6E-409C-BE32-E72D297353CC}">
              <c16:uniqueId val="{00000001-7BEC-4C44-840B-6463DF5827B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2"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京都府　木津川市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79038</v>
      </c>
      <c r="AM8" s="69"/>
      <c r="AN8" s="69"/>
      <c r="AO8" s="69"/>
      <c r="AP8" s="69"/>
      <c r="AQ8" s="69"/>
      <c r="AR8" s="69"/>
      <c r="AS8" s="69"/>
      <c r="AT8" s="68">
        <f>データ!T6</f>
        <v>85.13</v>
      </c>
      <c r="AU8" s="68"/>
      <c r="AV8" s="68"/>
      <c r="AW8" s="68"/>
      <c r="AX8" s="68"/>
      <c r="AY8" s="68"/>
      <c r="AZ8" s="68"/>
      <c r="BA8" s="68"/>
      <c r="BB8" s="68">
        <f>データ!U6</f>
        <v>928.44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77.62</v>
      </c>
      <c r="J10" s="68"/>
      <c r="K10" s="68"/>
      <c r="L10" s="68"/>
      <c r="M10" s="68"/>
      <c r="N10" s="68"/>
      <c r="O10" s="68"/>
      <c r="P10" s="68">
        <f>データ!P6</f>
        <v>93.4</v>
      </c>
      <c r="Q10" s="68"/>
      <c r="R10" s="68"/>
      <c r="S10" s="68"/>
      <c r="T10" s="68"/>
      <c r="U10" s="68"/>
      <c r="V10" s="68"/>
      <c r="W10" s="68">
        <f>データ!Q6</f>
        <v>98.47</v>
      </c>
      <c r="X10" s="68"/>
      <c r="Y10" s="68"/>
      <c r="Z10" s="68"/>
      <c r="AA10" s="68"/>
      <c r="AB10" s="68"/>
      <c r="AC10" s="68"/>
      <c r="AD10" s="69">
        <f>データ!R6</f>
        <v>2530</v>
      </c>
      <c r="AE10" s="69"/>
      <c r="AF10" s="69"/>
      <c r="AG10" s="69"/>
      <c r="AH10" s="69"/>
      <c r="AI10" s="69"/>
      <c r="AJ10" s="69"/>
      <c r="AK10" s="2"/>
      <c r="AL10" s="69">
        <f>データ!V6</f>
        <v>74029</v>
      </c>
      <c r="AM10" s="69"/>
      <c r="AN10" s="69"/>
      <c r="AO10" s="69"/>
      <c r="AP10" s="69"/>
      <c r="AQ10" s="69"/>
      <c r="AR10" s="69"/>
      <c r="AS10" s="69"/>
      <c r="AT10" s="68">
        <f>データ!W6</f>
        <v>15.41</v>
      </c>
      <c r="AU10" s="68"/>
      <c r="AV10" s="68"/>
      <c r="AW10" s="68"/>
      <c r="AX10" s="68"/>
      <c r="AY10" s="68"/>
      <c r="AZ10" s="68"/>
      <c r="BA10" s="68"/>
      <c r="BB10" s="68">
        <f>データ!X6</f>
        <v>4803.96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Xt5wNTQOa41Yvkywt2cldiyNajtLF35E1JjDJw+MDE4368XZfCnV908Ul81trpL103iVcjNLZnb9pzG1Yj3fxQ==" saltValue="haAAAYGnj3NWQ0OySSnuG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262145</v>
      </c>
      <c r="D6" s="33">
        <f t="shared" si="3"/>
        <v>46</v>
      </c>
      <c r="E6" s="33">
        <f t="shared" si="3"/>
        <v>17</v>
      </c>
      <c r="F6" s="33">
        <f t="shared" si="3"/>
        <v>1</v>
      </c>
      <c r="G6" s="33">
        <f t="shared" si="3"/>
        <v>0</v>
      </c>
      <c r="H6" s="33" t="str">
        <f t="shared" si="3"/>
        <v>京都府　木津川市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77.62</v>
      </c>
      <c r="P6" s="34">
        <f t="shared" si="3"/>
        <v>93.4</v>
      </c>
      <c r="Q6" s="34">
        <f t="shared" si="3"/>
        <v>98.47</v>
      </c>
      <c r="R6" s="34">
        <f t="shared" si="3"/>
        <v>2530</v>
      </c>
      <c r="S6" s="34">
        <f t="shared" si="3"/>
        <v>79038</v>
      </c>
      <c r="T6" s="34">
        <f t="shared" si="3"/>
        <v>85.13</v>
      </c>
      <c r="U6" s="34">
        <f t="shared" si="3"/>
        <v>928.44</v>
      </c>
      <c r="V6" s="34">
        <f t="shared" si="3"/>
        <v>74029</v>
      </c>
      <c r="W6" s="34">
        <f t="shared" si="3"/>
        <v>15.41</v>
      </c>
      <c r="X6" s="34">
        <f t="shared" si="3"/>
        <v>4803.96</v>
      </c>
      <c r="Y6" s="35" t="str">
        <f>IF(Y7="",NA(),Y7)</f>
        <v>-</v>
      </c>
      <c r="Z6" s="35">
        <f t="shared" ref="Z6:AH6" si="4">IF(Z7="",NA(),Z7)</f>
        <v>100.45</v>
      </c>
      <c r="AA6" s="35">
        <f t="shared" si="4"/>
        <v>98.67</v>
      </c>
      <c r="AB6" s="35">
        <f t="shared" si="4"/>
        <v>101.25</v>
      </c>
      <c r="AC6" s="35">
        <f t="shared" si="4"/>
        <v>100.02</v>
      </c>
      <c r="AD6" s="35" t="str">
        <f t="shared" si="4"/>
        <v>-</v>
      </c>
      <c r="AE6" s="35">
        <f t="shared" si="4"/>
        <v>108.03</v>
      </c>
      <c r="AF6" s="35">
        <f t="shared" si="4"/>
        <v>106.9</v>
      </c>
      <c r="AG6" s="35">
        <f t="shared" si="4"/>
        <v>106.99</v>
      </c>
      <c r="AH6" s="35">
        <f t="shared" si="4"/>
        <v>107.85</v>
      </c>
      <c r="AI6" s="34" t="str">
        <f>IF(AI7="","",IF(AI7="-","【-】","【"&amp;SUBSTITUTE(TEXT(AI7,"#,##0.00"),"-","△")&amp;"】"))</f>
        <v>【106.67】</v>
      </c>
      <c r="AJ6" s="35" t="str">
        <f>IF(AJ7="",NA(),AJ7)</f>
        <v>-</v>
      </c>
      <c r="AK6" s="34">
        <f t="shared" ref="AK6:AS6" si="5">IF(AK7="",NA(),AK7)</f>
        <v>0</v>
      </c>
      <c r="AL6" s="35">
        <f t="shared" si="5"/>
        <v>3.53</v>
      </c>
      <c r="AM6" s="34">
        <f t="shared" si="5"/>
        <v>0</v>
      </c>
      <c r="AN6" s="34">
        <f t="shared" si="5"/>
        <v>0</v>
      </c>
      <c r="AO6" s="35" t="str">
        <f t="shared" si="5"/>
        <v>-</v>
      </c>
      <c r="AP6" s="35">
        <f t="shared" si="5"/>
        <v>13.55</v>
      </c>
      <c r="AQ6" s="35">
        <f t="shared" si="5"/>
        <v>9.06</v>
      </c>
      <c r="AR6" s="35">
        <f t="shared" si="5"/>
        <v>7.42</v>
      </c>
      <c r="AS6" s="35">
        <f t="shared" si="5"/>
        <v>4.72</v>
      </c>
      <c r="AT6" s="34" t="str">
        <f>IF(AT7="","",IF(AT7="-","【-】","【"&amp;SUBSTITUTE(TEXT(AT7,"#,##0.00"),"-","△")&amp;"】"))</f>
        <v>【3.64】</v>
      </c>
      <c r="AU6" s="35" t="str">
        <f>IF(AU7="",NA(),AU7)</f>
        <v>-</v>
      </c>
      <c r="AV6" s="35">
        <f t="shared" ref="AV6:BD6" si="6">IF(AV7="",NA(),AV7)</f>
        <v>31.86</v>
      </c>
      <c r="AW6" s="35">
        <f t="shared" si="6"/>
        <v>31.59</v>
      </c>
      <c r="AX6" s="35">
        <f t="shared" si="6"/>
        <v>39.520000000000003</v>
      </c>
      <c r="AY6" s="35">
        <f t="shared" si="6"/>
        <v>50.17</v>
      </c>
      <c r="AZ6" s="35" t="str">
        <f t="shared" si="6"/>
        <v>-</v>
      </c>
      <c r="BA6" s="35">
        <f t="shared" si="6"/>
        <v>78.45</v>
      </c>
      <c r="BB6" s="35">
        <f t="shared" si="6"/>
        <v>76.31</v>
      </c>
      <c r="BC6" s="35">
        <f t="shared" si="6"/>
        <v>68.180000000000007</v>
      </c>
      <c r="BD6" s="35">
        <f t="shared" si="6"/>
        <v>67.930000000000007</v>
      </c>
      <c r="BE6" s="34" t="str">
        <f>IF(BE7="","",IF(BE7="-","【-】","【"&amp;SUBSTITUTE(TEXT(BE7,"#,##0.00"),"-","△")&amp;"】"))</f>
        <v>【67.52】</v>
      </c>
      <c r="BF6" s="35" t="str">
        <f>IF(BF7="",NA(),BF7)</f>
        <v>-</v>
      </c>
      <c r="BG6" s="35">
        <f t="shared" ref="BG6:BO6" si="7">IF(BG7="",NA(),BG7)</f>
        <v>440.21</v>
      </c>
      <c r="BH6" s="35">
        <f t="shared" si="7"/>
        <v>378.05</v>
      </c>
      <c r="BI6" s="35">
        <f t="shared" si="7"/>
        <v>431.79</v>
      </c>
      <c r="BJ6" s="35">
        <f t="shared" si="7"/>
        <v>397.31</v>
      </c>
      <c r="BK6" s="35" t="str">
        <f t="shared" si="7"/>
        <v>-</v>
      </c>
      <c r="BL6" s="35">
        <f t="shared" si="7"/>
        <v>799.41</v>
      </c>
      <c r="BM6" s="35">
        <f t="shared" si="7"/>
        <v>820.36</v>
      </c>
      <c r="BN6" s="35">
        <f t="shared" si="7"/>
        <v>847.44</v>
      </c>
      <c r="BO6" s="35">
        <f t="shared" si="7"/>
        <v>857.88</v>
      </c>
      <c r="BP6" s="34" t="str">
        <f>IF(BP7="","",IF(BP7="-","【-】","【"&amp;SUBSTITUTE(TEXT(BP7,"#,##0.00"),"-","△")&amp;"】"))</f>
        <v>【705.21】</v>
      </c>
      <c r="BQ6" s="35" t="str">
        <f>IF(BQ7="",NA(),BQ7)</f>
        <v>-</v>
      </c>
      <c r="BR6" s="35">
        <f t="shared" ref="BR6:BZ6" si="8">IF(BR7="",NA(),BR7)</f>
        <v>83.43</v>
      </c>
      <c r="BS6" s="35">
        <f t="shared" si="8"/>
        <v>83.47</v>
      </c>
      <c r="BT6" s="35">
        <f t="shared" si="8"/>
        <v>83.23</v>
      </c>
      <c r="BU6" s="35">
        <f t="shared" si="8"/>
        <v>83.38</v>
      </c>
      <c r="BV6" s="35" t="str">
        <f t="shared" si="8"/>
        <v>-</v>
      </c>
      <c r="BW6" s="35">
        <f t="shared" si="8"/>
        <v>96.54</v>
      </c>
      <c r="BX6" s="35">
        <f t="shared" si="8"/>
        <v>95.4</v>
      </c>
      <c r="BY6" s="35">
        <f t="shared" si="8"/>
        <v>94.69</v>
      </c>
      <c r="BZ6" s="35">
        <f t="shared" si="8"/>
        <v>94.97</v>
      </c>
      <c r="CA6" s="34" t="str">
        <f>IF(CA7="","",IF(CA7="-","【-】","【"&amp;SUBSTITUTE(TEXT(CA7,"#,##0.00"),"-","△")&amp;"】"))</f>
        <v>【98.96】</v>
      </c>
      <c r="CB6" s="35" t="str">
        <f>IF(CB7="",NA(),CB7)</f>
        <v>-</v>
      </c>
      <c r="CC6" s="35">
        <f t="shared" ref="CC6:CK6" si="9">IF(CC7="",NA(),CC7)</f>
        <v>150</v>
      </c>
      <c r="CD6" s="35">
        <f t="shared" si="9"/>
        <v>150</v>
      </c>
      <c r="CE6" s="35">
        <f t="shared" si="9"/>
        <v>150.38999999999999</v>
      </c>
      <c r="CF6" s="35">
        <f t="shared" si="9"/>
        <v>150</v>
      </c>
      <c r="CG6" s="35" t="str">
        <f t="shared" si="9"/>
        <v>-</v>
      </c>
      <c r="CH6" s="35">
        <f t="shared" si="9"/>
        <v>162.81</v>
      </c>
      <c r="CI6" s="35">
        <f t="shared" si="9"/>
        <v>163.19999999999999</v>
      </c>
      <c r="CJ6" s="35">
        <f t="shared" si="9"/>
        <v>159.78</v>
      </c>
      <c r="CK6" s="35">
        <f t="shared" si="9"/>
        <v>159.49</v>
      </c>
      <c r="CL6" s="34" t="str">
        <f>IF(CL7="","",IF(CL7="-","【-】","【"&amp;SUBSTITUTE(TEXT(CL7,"#,##0.00"),"-","△")&amp;"】"))</f>
        <v>【134.52】</v>
      </c>
      <c r="CM6" s="35" t="str">
        <f>IF(CM7="",NA(),CM7)</f>
        <v>-</v>
      </c>
      <c r="CN6" s="35">
        <f t="shared" ref="CN6:CV6" si="10">IF(CN7="",NA(),CN7)</f>
        <v>39.14</v>
      </c>
      <c r="CO6" s="35">
        <f t="shared" si="10"/>
        <v>39.130000000000003</v>
      </c>
      <c r="CP6" s="35">
        <f t="shared" si="10"/>
        <v>38.409999999999997</v>
      </c>
      <c r="CQ6" s="35">
        <f t="shared" si="10"/>
        <v>39.89</v>
      </c>
      <c r="CR6" s="35" t="str">
        <f t="shared" si="10"/>
        <v>-</v>
      </c>
      <c r="CS6" s="35">
        <f t="shared" si="10"/>
        <v>64.959999999999994</v>
      </c>
      <c r="CT6" s="35">
        <f t="shared" si="10"/>
        <v>65.040000000000006</v>
      </c>
      <c r="CU6" s="35">
        <f t="shared" si="10"/>
        <v>68.31</v>
      </c>
      <c r="CV6" s="35">
        <f t="shared" si="10"/>
        <v>65.28</v>
      </c>
      <c r="CW6" s="34" t="str">
        <f>IF(CW7="","",IF(CW7="-","【-】","【"&amp;SUBSTITUTE(TEXT(CW7,"#,##0.00"),"-","△")&amp;"】"))</f>
        <v>【59.57】</v>
      </c>
      <c r="CX6" s="35" t="str">
        <f>IF(CX7="",NA(),CX7)</f>
        <v>-</v>
      </c>
      <c r="CY6" s="35">
        <f t="shared" ref="CY6:DG6" si="11">IF(CY7="",NA(),CY7)</f>
        <v>93.99</v>
      </c>
      <c r="CZ6" s="35">
        <f t="shared" si="11"/>
        <v>94.13</v>
      </c>
      <c r="DA6" s="35">
        <f t="shared" si="11"/>
        <v>94.24</v>
      </c>
      <c r="DB6" s="35">
        <f t="shared" si="11"/>
        <v>94.38</v>
      </c>
      <c r="DC6" s="35" t="str">
        <f t="shared" si="11"/>
        <v>-</v>
      </c>
      <c r="DD6" s="35">
        <f t="shared" si="11"/>
        <v>92.3</v>
      </c>
      <c r="DE6" s="35">
        <f t="shared" si="11"/>
        <v>92.55</v>
      </c>
      <c r="DF6" s="35">
        <f t="shared" si="11"/>
        <v>92.62</v>
      </c>
      <c r="DG6" s="35">
        <f t="shared" si="11"/>
        <v>92.72</v>
      </c>
      <c r="DH6" s="34" t="str">
        <f>IF(DH7="","",IF(DH7="-","【-】","【"&amp;SUBSTITUTE(TEXT(DH7,"#,##0.00"),"-","△")&amp;"】"))</f>
        <v>【95.57】</v>
      </c>
      <c r="DI6" s="35" t="str">
        <f>IF(DI7="",NA(),DI7)</f>
        <v>-</v>
      </c>
      <c r="DJ6" s="35">
        <f t="shared" ref="DJ6:DR6" si="12">IF(DJ7="",NA(),DJ7)</f>
        <v>2.96</v>
      </c>
      <c r="DK6" s="35">
        <f t="shared" si="12"/>
        <v>5.88</v>
      </c>
      <c r="DL6" s="35">
        <f t="shared" si="12"/>
        <v>8.76</v>
      </c>
      <c r="DM6" s="35">
        <f t="shared" si="12"/>
        <v>11.6</v>
      </c>
      <c r="DN6" s="35" t="str">
        <f t="shared" si="12"/>
        <v>-</v>
      </c>
      <c r="DO6" s="35">
        <f t="shared" si="12"/>
        <v>25.61</v>
      </c>
      <c r="DP6" s="35">
        <f t="shared" si="12"/>
        <v>26.13</v>
      </c>
      <c r="DQ6" s="35">
        <f t="shared" si="12"/>
        <v>26.36</v>
      </c>
      <c r="DR6" s="35">
        <f t="shared" si="12"/>
        <v>23.79</v>
      </c>
      <c r="DS6" s="34" t="str">
        <f>IF(DS7="","",IF(DS7="-","【-】","【"&amp;SUBSTITUTE(TEXT(DS7,"#,##0.00"),"-","△")&amp;"】"))</f>
        <v>【36.52】</v>
      </c>
      <c r="DT6" s="35" t="str">
        <f>IF(DT7="",NA(),DT7)</f>
        <v>-</v>
      </c>
      <c r="DU6" s="34">
        <f t="shared" ref="DU6:EC6" si="13">IF(DU7="",NA(),DU7)</f>
        <v>0</v>
      </c>
      <c r="DV6" s="34">
        <f t="shared" si="13"/>
        <v>0</v>
      </c>
      <c r="DW6" s="34">
        <f t="shared" si="13"/>
        <v>0</v>
      </c>
      <c r="DX6" s="34">
        <f t="shared" si="13"/>
        <v>0</v>
      </c>
      <c r="DY6" s="35" t="str">
        <f t="shared" si="13"/>
        <v>-</v>
      </c>
      <c r="DZ6" s="35">
        <f t="shared" si="13"/>
        <v>1.07</v>
      </c>
      <c r="EA6" s="35">
        <f t="shared" si="13"/>
        <v>1.03</v>
      </c>
      <c r="EB6" s="35">
        <f t="shared" si="13"/>
        <v>1.43</v>
      </c>
      <c r="EC6" s="35">
        <f t="shared" si="13"/>
        <v>1.22</v>
      </c>
      <c r="ED6" s="34" t="str">
        <f>IF(ED7="","",IF(ED7="-","【-】","【"&amp;SUBSTITUTE(TEXT(ED7,"#,##0.00"),"-","△")&amp;"】"))</f>
        <v>【5.72】</v>
      </c>
      <c r="EE6" s="35" t="str">
        <f>IF(EE7="",NA(),EE7)</f>
        <v>-</v>
      </c>
      <c r="EF6" s="34">
        <f t="shared" ref="EF6:EN6" si="14">IF(EF7="",NA(),EF7)</f>
        <v>0</v>
      </c>
      <c r="EG6" s="34">
        <f t="shared" si="14"/>
        <v>0</v>
      </c>
      <c r="EH6" s="34">
        <f t="shared" si="14"/>
        <v>0</v>
      </c>
      <c r="EI6" s="34">
        <f t="shared" si="14"/>
        <v>0</v>
      </c>
      <c r="EJ6" s="35" t="str">
        <f t="shared" si="14"/>
        <v>-</v>
      </c>
      <c r="EK6" s="35">
        <f t="shared" si="14"/>
        <v>0.13</v>
      </c>
      <c r="EL6" s="35">
        <f t="shared" si="14"/>
        <v>0.1</v>
      </c>
      <c r="EM6" s="35">
        <f t="shared" si="14"/>
        <v>0.09</v>
      </c>
      <c r="EN6" s="35">
        <f t="shared" si="14"/>
        <v>0.09</v>
      </c>
      <c r="EO6" s="34" t="str">
        <f>IF(EO7="","",IF(EO7="-","【-】","【"&amp;SUBSTITUTE(TEXT(EO7,"#,##0.00"),"-","△")&amp;"】"))</f>
        <v>【0.30】</v>
      </c>
    </row>
    <row r="7" spans="1:148" s="36" customFormat="1" x14ac:dyDescent="0.15">
      <c r="A7" s="28"/>
      <c r="B7" s="37">
        <v>2020</v>
      </c>
      <c r="C7" s="37">
        <v>262145</v>
      </c>
      <c r="D7" s="37">
        <v>46</v>
      </c>
      <c r="E7" s="37">
        <v>17</v>
      </c>
      <c r="F7" s="37">
        <v>1</v>
      </c>
      <c r="G7" s="37">
        <v>0</v>
      </c>
      <c r="H7" s="37" t="s">
        <v>96</v>
      </c>
      <c r="I7" s="37" t="s">
        <v>97</v>
      </c>
      <c r="J7" s="37" t="s">
        <v>98</v>
      </c>
      <c r="K7" s="37" t="s">
        <v>99</v>
      </c>
      <c r="L7" s="37" t="s">
        <v>100</v>
      </c>
      <c r="M7" s="37" t="s">
        <v>101</v>
      </c>
      <c r="N7" s="38" t="s">
        <v>102</v>
      </c>
      <c r="O7" s="38">
        <v>77.62</v>
      </c>
      <c r="P7" s="38">
        <v>93.4</v>
      </c>
      <c r="Q7" s="38">
        <v>98.47</v>
      </c>
      <c r="R7" s="38">
        <v>2530</v>
      </c>
      <c r="S7" s="38">
        <v>79038</v>
      </c>
      <c r="T7" s="38">
        <v>85.13</v>
      </c>
      <c r="U7" s="38">
        <v>928.44</v>
      </c>
      <c r="V7" s="38">
        <v>74029</v>
      </c>
      <c r="W7" s="38">
        <v>15.41</v>
      </c>
      <c r="X7" s="38">
        <v>4803.96</v>
      </c>
      <c r="Y7" s="38" t="s">
        <v>102</v>
      </c>
      <c r="Z7" s="38">
        <v>100.45</v>
      </c>
      <c r="AA7" s="38">
        <v>98.67</v>
      </c>
      <c r="AB7" s="38">
        <v>101.25</v>
      </c>
      <c r="AC7" s="38">
        <v>100.02</v>
      </c>
      <c r="AD7" s="38" t="s">
        <v>102</v>
      </c>
      <c r="AE7" s="38">
        <v>108.03</v>
      </c>
      <c r="AF7" s="38">
        <v>106.9</v>
      </c>
      <c r="AG7" s="38">
        <v>106.99</v>
      </c>
      <c r="AH7" s="38">
        <v>107.85</v>
      </c>
      <c r="AI7" s="38">
        <v>106.67</v>
      </c>
      <c r="AJ7" s="38" t="s">
        <v>102</v>
      </c>
      <c r="AK7" s="38">
        <v>0</v>
      </c>
      <c r="AL7" s="38">
        <v>3.53</v>
      </c>
      <c r="AM7" s="38">
        <v>0</v>
      </c>
      <c r="AN7" s="38">
        <v>0</v>
      </c>
      <c r="AO7" s="38" t="s">
        <v>102</v>
      </c>
      <c r="AP7" s="38">
        <v>13.55</v>
      </c>
      <c r="AQ7" s="38">
        <v>9.06</v>
      </c>
      <c r="AR7" s="38">
        <v>7.42</v>
      </c>
      <c r="AS7" s="38">
        <v>4.72</v>
      </c>
      <c r="AT7" s="38">
        <v>3.64</v>
      </c>
      <c r="AU7" s="38" t="s">
        <v>102</v>
      </c>
      <c r="AV7" s="38">
        <v>31.86</v>
      </c>
      <c r="AW7" s="38">
        <v>31.59</v>
      </c>
      <c r="AX7" s="38">
        <v>39.520000000000003</v>
      </c>
      <c r="AY7" s="38">
        <v>50.17</v>
      </c>
      <c r="AZ7" s="38" t="s">
        <v>102</v>
      </c>
      <c r="BA7" s="38">
        <v>78.45</v>
      </c>
      <c r="BB7" s="38">
        <v>76.31</v>
      </c>
      <c r="BC7" s="38">
        <v>68.180000000000007</v>
      </c>
      <c r="BD7" s="38">
        <v>67.930000000000007</v>
      </c>
      <c r="BE7" s="38">
        <v>67.52</v>
      </c>
      <c r="BF7" s="38" t="s">
        <v>102</v>
      </c>
      <c r="BG7" s="38">
        <v>440.21</v>
      </c>
      <c r="BH7" s="38">
        <v>378.05</v>
      </c>
      <c r="BI7" s="38">
        <v>431.79</v>
      </c>
      <c r="BJ7" s="38">
        <v>397.31</v>
      </c>
      <c r="BK7" s="38" t="s">
        <v>102</v>
      </c>
      <c r="BL7" s="38">
        <v>799.41</v>
      </c>
      <c r="BM7" s="38">
        <v>820.36</v>
      </c>
      <c r="BN7" s="38">
        <v>847.44</v>
      </c>
      <c r="BO7" s="38">
        <v>857.88</v>
      </c>
      <c r="BP7" s="38">
        <v>705.21</v>
      </c>
      <c r="BQ7" s="38" t="s">
        <v>102</v>
      </c>
      <c r="BR7" s="38">
        <v>83.43</v>
      </c>
      <c r="BS7" s="38">
        <v>83.47</v>
      </c>
      <c r="BT7" s="38">
        <v>83.23</v>
      </c>
      <c r="BU7" s="38">
        <v>83.38</v>
      </c>
      <c r="BV7" s="38" t="s">
        <v>102</v>
      </c>
      <c r="BW7" s="38">
        <v>96.54</v>
      </c>
      <c r="BX7" s="38">
        <v>95.4</v>
      </c>
      <c r="BY7" s="38">
        <v>94.69</v>
      </c>
      <c r="BZ7" s="38">
        <v>94.97</v>
      </c>
      <c r="CA7" s="38">
        <v>98.96</v>
      </c>
      <c r="CB7" s="38" t="s">
        <v>102</v>
      </c>
      <c r="CC7" s="38">
        <v>150</v>
      </c>
      <c r="CD7" s="38">
        <v>150</v>
      </c>
      <c r="CE7" s="38">
        <v>150.38999999999999</v>
      </c>
      <c r="CF7" s="38">
        <v>150</v>
      </c>
      <c r="CG7" s="38" t="s">
        <v>102</v>
      </c>
      <c r="CH7" s="38">
        <v>162.81</v>
      </c>
      <c r="CI7" s="38">
        <v>163.19999999999999</v>
      </c>
      <c r="CJ7" s="38">
        <v>159.78</v>
      </c>
      <c r="CK7" s="38">
        <v>159.49</v>
      </c>
      <c r="CL7" s="38">
        <v>134.52000000000001</v>
      </c>
      <c r="CM7" s="38" t="s">
        <v>102</v>
      </c>
      <c r="CN7" s="38">
        <v>39.14</v>
      </c>
      <c r="CO7" s="38">
        <v>39.130000000000003</v>
      </c>
      <c r="CP7" s="38">
        <v>38.409999999999997</v>
      </c>
      <c r="CQ7" s="38">
        <v>39.89</v>
      </c>
      <c r="CR7" s="38" t="s">
        <v>102</v>
      </c>
      <c r="CS7" s="38">
        <v>64.959999999999994</v>
      </c>
      <c r="CT7" s="38">
        <v>65.040000000000006</v>
      </c>
      <c r="CU7" s="38">
        <v>68.31</v>
      </c>
      <c r="CV7" s="38">
        <v>65.28</v>
      </c>
      <c r="CW7" s="38">
        <v>59.57</v>
      </c>
      <c r="CX7" s="38" t="s">
        <v>102</v>
      </c>
      <c r="CY7" s="38">
        <v>93.99</v>
      </c>
      <c r="CZ7" s="38">
        <v>94.13</v>
      </c>
      <c r="DA7" s="38">
        <v>94.24</v>
      </c>
      <c r="DB7" s="38">
        <v>94.38</v>
      </c>
      <c r="DC7" s="38" t="s">
        <v>102</v>
      </c>
      <c r="DD7" s="38">
        <v>92.3</v>
      </c>
      <c r="DE7" s="38">
        <v>92.55</v>
      </c>
      <c r="DF7" s="38">
        <v>92.62</v>
      </c>
      <c r="DG7" s="38">
        <v>92.72</v>
      </c>
      <c r="DH7" s="38">
        <v>95.57</v>
      </c>
      <c r="DI7" s="38" t="s">
        <v>102</v>
      </c>
      <c r="DJ7" s="38">
        <v>2.96</v>
      </c>
      <c r="DK7" s="38">
        <v>5.88</v>
      </c>
      <c r="DL7" s="38">
        <v>8.76</v>
      </c>
      <c r="DM7" s="38">
        <v>11.6</v>
      </c>
      <c r="DN7" s="38" t="s">
        <v>102</v>
      </c>
      <c r="DO7" s="38">
        <v>25.61</v>
      </c>
      <c r="DP7" s="38">
        <v>26.13</v>
      </c>
      <c r="DQ7" s="38">
        <v>26.36</v>
      </c>
      <c r="DR7" s="38">
        <v>23.79</v>
      </c>
      <c r="DS7" s="38">
        <v>36.520000000000003</v>
      </c>
      <c r="DT7" s="38" t="s">
        <v>102</v>
      </c>
      <c r="DU7" s="38">
        <v>0</v>
      </c>
      <c r="DV7" s="38">
        <v>0</v>
      </c>
      <c r="DW7" s="38">
        <v>0</v>
      </c>
      <c r="DX7" s="38">
        <v>0</v>
      </c>
      <c r="DY7" s="38" t="s">
        <v>102</v>
      </c>
      <c r="DZ7" s="38">
        <v>1.07</v>
      </c>
      <c r="EA7" s="38">
        <v>1.03</v>
      </c>
      <c r="EB7" s="38">
        <v>1.43</v>
      </c>
      <c r="EC7" s="38">
        <v>1.22</v>
      </c>
      <c r="ED7" s="38">
        <v>5.72</v>
      </c>
      <c r="EE7" s="38" t="s">
        <v>102</v>
      </c>
      <c r="EF7" s="38">
        <v>0</v>
      </c>
      <c r="EG7" s="38">
        <v>0</v>
      </c>
      <c r="EH7" s="38">
        <v>0</v>
      </c>
      <c r="EI7" s="38">
        <v>0</v>
      </c>
      <c r="EJ7" s="38" t="s">
        <v>102</v>
      </c>
      <c r="EK7" s="38">
        <v>0.13</v>
      </c>
      <c r="EL7" s="38">
        <v>0.1</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2022-01-12T08:04:48Z</cp:lastPrinted>
  <dcterms:created xsi:type="dcterms:W3CDTF">2021-12-03T07:15:06Z</dcterms:created>
  <dcterms:modified xsi:type="dcterms:W3CDTF">2022-01-13T00:12:18Z</dcterms:modified>
  <cp:category/>
</cp:coreProperties>
</file>